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srv\Finance\Travel\"/>
    </mc:Choice>
  </mc:AlternateContent>
  <xr:revisionPtr revIDLastSave="0" documentId="8_{4F1B5F9E-2002-4808-A42D-4B50E1B19452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Claim Page 1" sheetId="1" r:id="rId1"/>
    <sheet name="Claim Page 2" sheetId="3" r:id="rId2"/>
    <sheet name="Sheet1" sheetId="2" r:id="rId3"/>
  </sheets>
  <definedNames>
    <definedName name="_xlnm.Print_Area" localSheetId="0">'Claim Page 1'!$A$1:$V$54</definedName>
    <definedName name="_xlnm.Print_Area" localSheetId="1">'Claim Page 2'!$A$1:$V$54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23" i="3" l="1"/>
  <c r="U22" i="3"/>
  <c r="U21" i="3"/>
  <c r="S23" i="3"/>
  <c r="S22" i="3"/>
  <c r="S21" i="3"/>
  <c r="Q23" i="3"/>
  <c r="Q22" i="3"/>
  <c r="Q21" i="3"/>
  <c r="O23" i="3"/>
  <c r="O22" i="3"/>
  <c r="O21" i="3"/>
  <c r="M23" i="3"/>
  <c r="M22" i="3"/>
  <c r="M21" i="3"/>
  <c r="K23" i="3"/>
  <c r="K22" i="3"/>
  <c r="K21" i="3"/>
  <c r="I23" i="3"/>
  <c r="I22" i="3"/>
  <c r="I21" i="3"/>
  <c r="U23" i="1"/>
  <c r="U22" i="1"/>
  <c r="U21" i="1"/>
  <c r="S23" i="1"/>
  <c r="S22" i="1"/>
  <c r="S21" i="1"/>
  <c r="Q23" i="1"/>
  <c r="Q22" i="1"/>
  <c r="Q21" i="1"/>
  <c r="O23" i="1"/>
  <c r="O22" i="1"/>
  <c r="O21" i="1"/>
  <c r="M23" i="1"/>
  <c r="M22" i="1"/>
  <c r="M21" i="1"/>
  <c r="K23" i="1"/>
  <c r="K22" i="1"/>
  <c r="K21" i="1"/>
  <c r="I23" i="1"/>
  <c r="I22" i="1"/>
  <c r="I21" i="1"/>
  <c r="V37" i="3" l="1"/>
  <c r="U35" i="3" a="1"/>
  <c r="U35" i="3" s="1"/>
  <c r="S35" i="3" a="1"/>
  <c r="S35" i="3" s="1"/>
  <c r="Q35" i="3" a="1"/>
  <c r="Q35" i="3" s="1"/>
  <c r="O35" i="3" a="1"/>
  <c r="O35" i="3" s="1"/>
  <c r="M35" i="3" a="1"/>
  <c r="M35" i="3" s="1"/>
  <c r="K35" i="3" a="1"/>
  <c r="K35" i="3" s="1"/>
  <c r="I35" i="3" a="1"/>
  <c r="I35" i="3" s="1"/>
  <c r="T31" i="3"/>
  <c r="R31" i="3"/>
  <c r="P31" i="3"/>
  <c r="N31" i="3"/>
  <c r="L31" i="3"/>
  <c r="J31" i="3"/>
  <c r="H31" i="3"/>
  <c r="V25" i="3"/>
  <c r="V20" i="3"/>
  <c r="V17" i="3"/>
  <c r="J38" i="3" l="1"/>
  <c r="V22" i="3"/>
  <c r="V21" i="3"/>
  <c r="V23" i="3"/>
  <c r="L38" i="3"/>
  <c r="T38" i="3"/>
  <c r="N38" i="3"/>
  <c r="V31" i="3"/>
  <c r="H38" i="3"/>
  <c r="P38" i="3"/>
  <c r="V35" i="3"/>
  <c r="R38" i="3"/>
  <c r="T31" i="1"/>
  <c r="R31" i="1"/>
  <c r="P31" i="1"/>
  <c r="N31" i="1"/>
  <c r="L31" i="1"/>
  <c r="J31" i="1"/>
  <c r="H31" i="1"/>
  <c r="V31" i="1" l="1"/>
  <c r="V38" i="3"/>
  <c r="O41" i="1" s="1"/>
  <c r="U35" i="1" l="1" a="1"/>
  <c r="U35" i="1" s="1"/>
  <c r="S35" i="1" a="1"/>
  <c r="S35" i="1" s="1"/>
  <c r="Q35" i="1" a="1"/>
  <c r="Q35" i="1" s="1"/>
  <c r="O35" i="1" a="1"/>
  <c r="O35" i="1" s="1"/>
  <c r="M35" i="1" a="1"/>
  <c r="M35" i="1" s="1"/>
  <c r="K35" i="1" a="1"/>
  <c r="K35" i="1" s="1"/>
  <c r="I35" i="1" a="1"/>
  <c r="I35" i="1" s="1"/>
  <c r="V23" i="1" l="1"/>
  <c r="V37" i="1"/>
  <c r="V20" i="1"/>
  <c r="V17" i="1"/>
  <c r="V25" i="1"/>
  <c r="P38" i="1" l="1"/>
  <c r="H38" i="1"/>
  <c r="T38" i="1"/>
  <c r="R38" i="1"/>
  <c r="J38" i="1"/>
  <c r="N38" i="1"/>
  <c r="L38" i="1"/>
  <c r="V35" i="1"/>
  <c r="V22" i="1"/>
  <c r="V21" i="1"/>
  <c r="V38" i="1" l="1"/>
  <c r="O40" i="1" s="1"/>
  <c r="O42" i="1" s="1"/>
  <c r="O45" i="1" s="1"/>
  <c r="O48" i="1" l="1"/>
  <c r="I48" i="1"/>
</calcChain>
</file>

<file path=xl/sharedStrings.xml><?xml version="1.0" encoding="utf-8"?>
<sst xmlns="http://schemas.openxmlformats.org/spreadsheetml/2006/main" count="165" uniqueCount="87">
  <si>
    <t>Transportation</t>
  </si>
  <si>
    <t>Personal Vehicle Miles</t>
  </si>
  <si>
    <t>Lodging</t>
  </si>
  <si>
    <t>Room Rate</t>
  </si>
  <si>
    <t>Lodging Taxes</t>
  </si>
  <si>
    <t>Date</t>
  </si>
  <si>
    <t>Day 1</t>
  </si>
  <si>
    <t>DAY TOTALS</t>
  </si>
  <si>
    <t>Day 2</t>
  </si>
  <si>
    <t>Day 3</t>
  </si>
  <si>
    <t>Day 4</t>
  </si>
  <si>
    <t>Day 5</t>
  </si>
  <si>
    <t>Day 6</t>
  </si>
  <si>
    <t>Day 7</t>
  </si>
  <si>
    <t>TOTALS</t>
  </si>
  <si>
    <t>Lodging Totals</t>
  </si>
  <si>
    <t>Traveler's Signature</t>
  </si>
  <si>
    <t>I certify this claim to be true and correct.</t>
  </si>
  <si>
    <t>Name:</t>
  </si>
  <si>
    <t>Gross Total</t>
  </si>
  <si>
    <t>INDEX</t>
  </si>
  <si>
    <t>ACCT</t>
  </si>
  <si>
    <t>AMOUNT</t>
  </si>
  <si>
    <t>CH</t>
  </si>
  <si>
    <t>Other description</t>
  </si>
  <si>
    <t>Other amount</t>
  </si>
  <si>
    <t>Other Travel description</t>
  </si>
  <si>
    <t>TRAVEL EXPENSES</t>
  </si>
  <si>
    <t>Vicinity Mileage</t>
  </si>
  <si>
    <t>FIRST/LAST DAY</t>
  </si>
  <si>
    <t>NOT FIRST/LAST DAY</t>
  </si>
  <si>
    <t>Meals and Incidentals</t>
  </si>
  <si>
    <t>Daily Rate</t>
  </si>
  <si>
    <t>H27,J27,L27,N27,P27,R27,T27</t>
  </si>
  <si>
    <t>Banner ID:  R</t>
  </si>
  <si>
    <t>Commute Mileage</t>
  </si>
  <si>
    <t>Home address:</t>
  </si>
  <si>
    <t>Purpose</t>
  </si>
  <si>
    <t>Individual Instate Travel</t>
  </si>
  <si>
    <t>Indiv  Instate Travel Off Campus In</t>
  </si>
  <si>
    <t>Indiv Instate Travel Prof Dev Fac</t>
  </si>
  <si>
    <t>Indiv Instate Travel Prof Dev NonFa</t>
  </si>
  <si>
    <t>Indiv Out of State</t>
  </si>
  <si>
    <t>Indiv Out of State Prof Dev Fac</t>
  </si>
  <si>
    <t>Indiv Out of State Prof Dev NonFac</t>
  </si>
  <si>
    <t>Teams and Groups Instate</t>
  </si>
  <si>
    <t>Teams Grps Out of State or Country</t>
  </si>
  <si>
    <t>Visitors Instate</t>
  </si>
  <si>
    <t>Athletic Recruitment Travel</t>
  </si>
  <si>
    <t>R</t>
  </si>
  <si>
    <t>I</t>
  </si>
  <si>
    <t>B</t>
  </si>
  <si>
    <t>J</t>
  </si>
  <si>
    <t>O</t>
  </si>
  <si>
    <t xml:space="preserve"> </t>
  </si>
  <si>
    <t>OVERNIGHT TRAVEL CLAIM</t>
  </si>
  <si>
    <t>Destination Start Address</t>
  </si>
  <si>
    <t>Destination End Address</t>
  </si>
  <si>
    <t>Select one that applies</t>
  </si>
  <si>
    <t>Per Diem Rate/Authorization</t>
  </si>
  <si>
    <t>Enter Index, Account and Amount for Expense Distribution</t>
  </si>
  <si>
    <t>COMPLETE THIS FORM, SIGN WITH ORIGINAL SIGNATURE AND SUBMIT THRU THE SCIQUEST PURCHASING SYSTEM.</t>
  </si>
  <si>
    <t>THE TRAVEL AUTHORIZATION, AND ANY SUPPORTING DOCUMENTATION FOR THE REQUEST FOR REIMBURSEMENT MUST BE SCANNED</t>
  </si>
  <si>
    <t>AND ATTACHED IN THE SCIQUEST SYSTEM PRIOR TO SUBMISSION</t>
  </si>
  <si>
    <t>N/A</t>
  </si>
  <si>
    <t>TOTAL</t>
  </si>
  <si>
    <t>Lodging Other</t>
  </si>
  <si>
    <t>Workstation:</t>
  </si>
  <si>
    <t>Registration - if paid out-of-pocket</t>
  </si>
  <si>
    <t>Airfare - if paid out-of-pocket</t>
  </si>
  <si>
    <t xml:space="preserve">Auth #:  </t>
  </si>
  <si>
    <t>(Help)</t>
  </si>
  <si>
    <t>Amount due Claimant/(RSCC)</t>
  </si>
  <si>
    <t xml:space="preserve">   Less:</t>
  </si>
  <si>
    <t xml:space="preserve">        Department Deductions</t>
  </si>
  <si>
    <t xml:space="preserve">  Total to be Charged</t>
  </si>
  <si>
    <t xml:space="preserve">        Advances</t>
  </si>
  <si>
    <t>RSCC Travel Policy BA-01-01</t>
  </si>
  <si>
    <t>A hand written travel claim request will be returned to be submitted electronically and will delay your travel reimbursement.</t>
  </si>
  <si>
    <t>Page 1 Total</t>
  </si>
  <si>
    <t>Page 2 Total</t>
  </si>
  <si>
    <t>Page 2</t>
  </si>
  <si>
    <t>Notes or Comments</t>
  </si>
  <si>
    <t>Visitors Out of State or Country</t>
  </si>
  <si>
    <t>Supervisor's Signature</t>
  </si>
  <si>
    <t>Supervisor's Signature is required if claim is for a Budget Manager</t>
  </si>
  <si>
    <t>Revised 01/01/2025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</si>
</sst>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ddd\,\ m/d/yyyy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rgb="FF000000"/>
      <name val="Arial"/>
      <family val="2"/>
    </font>
    <font>
      <b/>
      <sz val="32"/>
      <color rgb="FF000000"/>
      <name val="Arial"/>
      <family val="2"/>
    </font>
    <font>
      <b/>
      <sz val="14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8"/>
      <color theme="1"/>
      <name val="Calibri"/>
      <family val="2"/>
      <scheme val="minor"/>
    </font>
    <font>
      <u/>
      <sz val="14"/>
      <color theme="10"/>
      <name val="Calibri"/>
      <family val="2"/>
    </font>
    <font>
      <b/>
      <i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20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2" borderId="3" xfId="0" applyFill="1" applyBorder="1"/>
    <xf numFmtId="0" fontId="0" fillId="2" borderId="13" xfId="0" applyFill="1" applyBorder="1"/>
    <xf numFmtId="0" fontId="0" fillId="2" borderId="1" xfId="0" applyFill="1" applyBorder="1"/>
    <xf numFmtId="0" fontId="0" fillId="2" borderId="2" xfId="0" applyFill="1" applyBorder="1"/>
    <xf numFmtId="0" fontId="12" fillId="0" borderId="0" xfId="0" applyFont="1" applyAlignment="1">
      <alignment vertical="center"/>
    </xf>
    <xf numFmtId="15" fontId="13" fillId="0" borderId="0" xfId="0" applyNumberFormat="1" applyFont="1" applyAlignment="1">
      <alignment horizontal="center" vertical="center" wrapText="1"/>
    </xf>
    <xf numFmtId="43" fontId="1" fillId="0" borderId="5" xfId="1" applyFont="1" applyFill="1" applyBorder="1" applyAlignment="1" applyProtection="1">
      <alignment horizontal="right"/>
      <protection locked="0"/>
    </xf>
    <xf numFmtId="0" fontId="4" fillId="0" borderId="1" xfId="0" quotePrefix="1" applyFont="1" applyBorder="1" applyAlignment="1">
      <alignment horizontal="left"/>
    </xf>
    <xf numFmtId="0" fontId="4" fillId="0" borderId="0" xfId="0" quotePrefix="1" applyFont="1" applyAlignment="1">
      <alignment horizontal="left"/>
    </xf>
    <xf numFmtId="0" fontId="4" fillId="0" borderId="1" xfId="0" applyFont="1" applyBorder="1"/>
    <xf numFmtId="0" fontId="4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3" xfId="0" applyFont="1" applyBorder="1"/>
    <xf numFmtId="0" fontId="4" fillId="0" borderId="4" xfId="0" applyFont="1" applyBorder="1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/>
    </xf>
    <xf numFmtId="2" fontId="3" fillId="0" borderId="0" xfId="0" applyNumberFormat="1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/>
    </xf>
    <xf numFmtId="0" fontId="5" fillId="2" borderId="8" xfId="0" applyFont="1" applyFill="1" applyBorder="1" applyAlignment="1">
      <alignment textRotation="255"/>
    </xf>
    <xf numFmtId="43" fontId="2" fillId="2" borderId="5" xfId="0" applyNumberFormat="1" applyFont="1" applyFill="1" applyBorder="1"/>
    <xf numFmtId="0" fontId="2" fillId="2" borderId="2" xfId="0" applyFont="1" applyFill="1" applyBorder="1"/>
    <xf numFmtId="43" fontId="2" fillId="2" borderId="10" xfId="0" applyNumberFormat="1" applyFont="1" applyFill="1" applyBorder="1"/>
    <xf numFmtId="43" fontId="0" fillId="2" borderId="5" xfId="1" applyFont="1" applyFill="1" applyBorder="1" applyProtection="1"/>
    <xf numFmtId="43" fontId="2" fillId="2" borderId="2" xfId="0" applyNumberFormat="1" applyFont="1" applyFill="1" applyBorder="1"/>
    <xf numFmtId="0" fontId="4" fillId="0" borderId="14" xfId="0" applyFont="1" applyBorder="1"/>
    <xf numFmtId="0" fontId="4" fillId="0" borderId="6" xfId="0" applyFont="1" applyBorder="1"/>
    <xf numFmtId="0" fontId="4" fillId="0" borderId="14" xfId="0" quotePrefix="1" applyFont="1" applyBorder="1" applyAlignment="1">
      <alignment horizontal="left"/>
    </xf>
    <xf numFmtId="43" fontId="1" fillId="0" borderId="5" xfId="1" applyFont="1" applyFill="1" applyBorder="1" applyAlignment="1" applyProtection="1">
      <alignment horizontal="right"/>
    </xf>
    <xf numFmtId="43" fontId="2" fillId="2" borderId="7" xfId="0" applyNumberFormat="1" applyFont="1" applyFill="1" applyBorder="1"/>
    <xf numFmtId="43" fontId="2" fillId="2" borderId="8" xfId="0" applyNumberFormat="1" applyFont="1" applyFill="1" applyBorder="1"/>
    <xf numFmtId="43" fontId="2" fillId="0" borderId="0" xfId="1" applyFont="1" applyFill="1" applyBorder="1" applyAlignment="1" applyProtection="1">
      <alignment horizontal="right"/>
    </xf>
    <xf numFmtId="43" fontId="2" fillId="0" borderId="2" xfId="0" applyNumberFormat="1" applyFont="1" applyBorder="1"/>
    <xf numFmtId="0" fontId="2" fillId="0" borderId="0" xfId="0" applyFont="1"/>
    <xf numFmtId="43" fontId="1" fillId="0" borderId="0" xfId="1" applyFont="1" applyFill="1" applyBorder="1" applyAlignment="1" applyProtection="1">
      <alignment horizontal="right"/>
    </xf>
    <xf numFmtId="0" fontId="4" fillId="0" borderId="9" xfId="0" applyFont="1" applyBorder="1"/>
    <xf numFmtId="0" fontId="2" fillId="0" borderId="1" xfId="0" applyFont="1" applyBorder="1"/>
    <xf numFmtId="43" fontId="1" fillId="2" borderId="11" xfId="1" applyFont="1" applyFill="1" applyBorder="1" applyAlignment="1" applyProtection="1">
      <alignment horizontal="right"/>
    </xf>
    <xf numFmtId="43" fontId="1" fillId="2" borderId="10" xfId="1" applyFont="1" applyFill="1" applyBorder="1" applyAlignment="1" applyProtection="1">
      <alignment horizontal="right"/>
    </xf>
    <xf numFmtId="0" fontId="4" fillId="0" borderId="13" xfId="0" applyFont="1" applyBorder="1"/>
    <xf numFmtId="0" fontId="4" fillId="0" borderId="2" xfId="0" quotePrefix="1" applyFont="1" applyBorder="1" applyAlignment="1">
      <alignment horizontal="left"/>
    </xf>
    <xf numFmtId="0" fontId="5" fillId="0" borderId="0" xfId="0" quotePrefix="1" applyFont="1" applyAlignment="1">
      <alignment horizontal="left"/>
    </xf>
    <xf numFmtId="0" fontId="4" fillId="0" borderId="2" xfId="0" applyFont="1" applyBorder="1"/>
    <xf numFmtId="43" fontId="1" fillId="2" borderId="5" xfId="1" applyFont="1" applyFill="1" applyBorder="1" applyAlignment="1" applyProtection="1">
      <alignment horizontal="right"/>
    </xf>
    <xf numFmtId="43" fontId="15" fillId="2" borderId="8" xfId="2" applyNumberFormat="1" applyFont="1" applyFill="1" applyBorder="1" applyAlignment="1" applyProtection="1">
      <alignment horizontal="right"/>
    </xf>
    <xf numFmtId="0" fontId="4" fillId="0" borderId="10" xfId="0" applyFont="1" applyBorder="1" applyAlignment="1">
      <alignment horizontal="left"/>
    </xf>
    <xf numFmtId="0" fontId="0" fillId="0" borderId="4" xfId="0" applyBorder="1"/>
    <xf numFmtId="43" fontId="1" fillId="0" borderId="5" xfId="1" applyFont="1" applyFill="1" applyBorder="1" applyAlignment="1" applyProtection="1">
      <alignment horizontal="right" shrinkToFit="1"/>
      <protection locked="0"/>
    </xf>
    <xf numFmtId="43" fontId="1" fillId="0" borderId="0" xfId="1" applyFont="1" applyFill="1" applyBorder="1" applyProtection="1"/>
    <xf numFmtId="0" fontId="0" fillId="0" borderId="5" xfId="0" applyBorder="1"/>
    <xf numFmtId="43" fontId="2" fillId="0" borderId="1" xfId="1" applyFont="1" applyFill="1" applyBorder="1" applyAlignment="1" applyProtection="1">
      <alignment horizontal="left"/>
    </xf>
    <xf numFmtId="40" fontId="1" fillId="0" borderId="5" xfId="1" applyNumberFormat="1" applyFont="1" applyFill="1" applyBorder="1" applyProtection="1"/>
    <xf numFmtId="49" fontId="0" fillId="0" borderId="13" xfId="0" applyNumberFormat="1" applyBorder="1"/>
    <xf numFmtId="0" fontId="0" fillId="0" borderId="6" xfId="0" applyBorder="1"/>
    <xf numFmtId="0" fontId="0" fillId="0" borderId="9" xfId="0" applyBorder="1"/>
    <xf numFmtId="0" fontId="17" fillId="0" borderId="1" xfId="2" applyFont="1" applyBorder="1" applyAlignment="1" applyProtection="1">
      <alignment horizontal="center"/>
    </xf>
    <xf numFmtId="0" fontId="11" fillId="0" borderId="0" xfId="2" applyFill="1" applyBorder="1" applyProtection="1">
      <protection locked="0"/>
    </xf>
    <xf numFmtId="0" fontId="18" fillId="0" borderId="0" xfId="0" applyFont="1"/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40" fontId="1" fillId="0" borderId="0" xfId="1" applyNumberFormat="1" applyFont="1" applyFill="1" applyBorder="1" applyProtection="1"/>
    <xf numFmtId="1" fontId="0" fillId="0" borderId="5" xfId="0" applyNumberFormat="1" applyBorder="1" applyProtection="1">
      <protection locked="0"/>
    </xf>
    <xf numFmtId="43" fontId="2" fillId="0" borderId="0" xfId="1" applyFont="1" applyFill="1" applyBorder="1" applyAlignment="1" applyProtection="1">
      <alignment horizontal="left"/>
    </xf>
    <xf numFmtId="43" fontId="1" fillId="0" borderId="11" xfId="1" applyFont="1" applyFill="1" applyBorder="1" applyAlignment="1" applyProtection="1">
      <alignment horizontal="right"/>
    </xf>
    <xf numFmtId="0" fontId="4" fillId="0" borderId="0" xfId="0" applyFont="1" applyAlignment="1">
      <alignment vertical="top"/>
    </xf>
    <xf numFmtId="0" fontId="4" fillId="0" borderId="13" xfId="0" applyFont="1" applyBorder="1" applyAlignment="1">
      <alignment vertical="top"/>
    </xf>
    <xf numFmtId="0" fontId="5" fillId="0" borderId="0" xfId="0" applyFont="1"/>
    <xf numFmtId="0" fontId="5" fillId="0" borderId="2" xfId="0" applyFont="1" applyBorder="1"/>
    <xf numFmtId="0" fontId="20" fillId="0" borderId="13" xfId="0" applyFont="1" applyBorder="1" applyAlignment="1">
      <alignment vertical="top"/>
    </xf>
    <xf numFmtId="0" fontId="4" fillId="0" borderId="4" xfId="0" applyFont="1" applyBorder="1" applyAlignment="1">
      <alignment vertical="top"/>
    </xf>
    <xf numFmtId="0" fontId="21" fillId="0" borderId="0" xfId="0" applyFont="1" applyAlignment="1">
      <alignment vertical="top"/>
    </xf>
    <xf numFmtId="0" fontId="21" fillId="0" borderId="0" xfId="0" applyFont="1"/>
    <xf numFmtId="0" fontId="21" fillId="0" borderId="4" xfId="0" applyFont="1" applyBorder="1" applyAlignment="1">
      <alignment vertical="top"/>
    </xf>
    <xf numFmtId="164" fontId="4" fillId="0" borderId="5" xfId="0" applyNumberFormat="1" applyFont="1" applyBorder="1" applyAlignment="1" applyProtection="1">
      <alignment horizontal="center"/>
      <protection locked="0"/>
    </xf>
    <xf numFmtId="0" fontId="10" fillId="0" borderId="1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2" xfId="0" applyFont="1" applyBorder="1" applyAlignment="1">
      <alignment horizontal="center"/>
    </xf>
    <xf numFmtId="43" fontId="2" fillId="0" borderId="5" xfId="1" applyFont="1" applyFill="1" applyBorder="1" applyAlignment="1" applyProtection="1">
      <alignment horizontal="left"/>
    </xf>
    <xf numFmtId="0" fontId="4" fillId="0" borderId="0" xfId="0" applyFont="1" applyAlignment="1">
      <alignment horizontal="left"/>
    </xf>
    <xf numFmtId="0" fontId="4" fillId="0" borderId="0" xfId="0" applyFont="1"/>
    <xf numFmtId="0" fontId="0" fillId="0" borderId="2" xfId="0" applyBorder="1"/>
    <xf numFmtId="0" fontId="0" fillId="0" borderId="11" xfId="0" applyBorder="1" applyAlignment="1" applyProtection="1">
      <alignment horizontal="left"/>
      <protection locked="0"/>
    </xf>
    <xf numFmtId="0" fontId="0" fillId="0" borderId="12" xfId="0" applyBorder="1" applyAlignment="1" applyProtection="1">
      <alignment horizontal="left"/>
      <protection locked="0"/>
    </xf>
    <xf numFmtId="0" fontId="0" fillId="0" borderId="10" xfId="0" applyBorder="1" applyAlignment="1" applyProtection="1">
      <alignment horizontal="left"/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0" xfId="0" applyBorder="1" applyProtection="1">
      <protection locked="0"/>
    </xf>
    <xf numFmtId="0" fontId="3" fillId="0" borderId="5" xfId="0" applyFont="1" applyBorder="1" applyAlignment="1" applyProtection="1">
      <alignment horizontal="center"/>
      <protection locked="0"/>
    </xf>
    <xf numFmtId="43" fontId="2" fillId="2" borderId="14" xfId="1" applyFont="1" applyFill="1" applyBorder="1" applyAlignment="1" applyProtection="1">
      <alignment horizontal="right"/>
    </xf>
    <xf numFmtId="43" fontId="2" fillId="2" borderId="9" xfId="1" applyFont="1" applyFill="1" applyBorder="1" applyAlignment="1" applyProtection="1">
      <alignment horizontal="right"/>
    </xf>
    <xf numFmtId="43" fontId="1" fillId="2" borderId="5" xfId="1" applyFont="1" applyFill="1" applyBorder="1" applyAlignment="1" applyProtection="1">
      <alignment horizontal="right"/>
    </xf>
    <xf numFmtId="0" fontId="5" fillId="2" borderId="15" xfId="0" applyFont="1" applyFill="1" applyBorder="1" applyAlignment="1">
      <alignment textRotation="255"/>
    </xf>
    <xf numFmtId="0" fontId="5" fillId="2" borderId="7" xfId="0" applyFont="1" applyFill="1" applyBorder="1" applyAlignment="1">
      <alignment textRotation="255"/>
    </xf>
    <xf numFmtId="0" fontId="5" fillId="2" borderId="8" xfId="0" applyFont="1" applyFill="1" applyBorder="1" applyAlignment="1">
      <alignment textRotation="255"/>
    </xf>
    <xf numFmtId="0" fontId="4" fillId="0" borderId="11" xfId="0" applyFont="1" applyBorder="1" applyAlignment="1" applyProtection="1">
      <alignment shrinkToFit="1"/>
      <protection locked="0"/>
    </xf>
    <xf numFmtId="0" fontId="4" fillId="0" borderId="10" xfId="0" applyFont="1" applyBorder="1" applyAlignment="1" applyProtection="1">
      <alignment shrinkToFit="1"/>
      <protection locked="0"/>
    </xf>
    <xf numFmtId="0" fontId="4" fillId="0" borderId="1" xfId="0" applyFont="1" applyBorder="1"/>
    <xf numFmtId="0" fontId="4" fillId="0" borderId="2" xfId="0" applyFont="1" applyBorder="1"/>
    <xf numFmtId="0" fontId="5" fillId="0" borderId="1" xfId="0" quotePrefix="1" applyFont="1" applyBorder="1" applyAlignment="1">
      <alignment horizontal="left"/>
    </xf>
    <xf numFmtId="0" fontId="5" fillId="0" borderId="0" xfId="0" quotePrefix="1" applyFont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43" fontId="2" fillId="0" borderId="5" xfId="1" applyFont="1" applyFill="1" applyBorder="1" applyAlignment="1" applyProtection="1">
      <alignment horizontal="center"/>
      <protection locked="0"/>
    </xf>
    <xf numFmtId="0" fontId="14" fillId="0" borderId="11" xfId="0" applyFont="1" applyBorder="1" applyAlignment="1">
      <alignment horizontal="center"/>
    </xf>
    <xf numFmtId="0" fontId="14" fillId="0" borderId="12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0" fillId="0" borderId="11" xfId="0" applyBorder="1" applyAlignment="1" applyProtection="1">
      <alignment horizontal="center"/>
      <protection locked="0"/>
    </xf>
    <xf numFmtId="0" fontId="0" fillId="0" borderId="10" xfId="0" quotePrefix="1" applyBorder="1" applyAlignment="1" applyProtection="1">
      <alignment horizontal="center"/>
      <protection locked="0"/>
    </xf>
    <xf numFmtId="0" fontId="6" fillId="0" borderId="3" xfId="0" quotePrefix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43" fontId="1" fillId="0" borderId="5" xfId="1" applyFont="1" applyFill="1" applyBorder="1" applyAlignment="1" applyProtection="1">
      <alignment horizontal="right"/>
      <protection locked="0"/>
    </xf>
    <xf numFmtId="0" fontId="2" fillId="0" borderId="5" xfId="0" applyFont="1" applyBorder="1" applyAlignment="1">
      <alignment horizontal="center"/>
    </xf>
    <xf numFmtId="43" fontId="3" fillId="0" borderId="5" xfId="1" applyFont="1" applyFill="1" applyBorder="1" applyAlignment="1" applyProtection="1">
      <alignment horizontal="center"/>
    </xf>
    <xf numFmtId="0" fontId="3" fillId="0" borderId="5" xfId="0" applyFont="1" applyBorder="1" applyAlignment="1">
      <alignment horizontal="center"/>
    </xf>
    <xf numFmtId="49" fontId="0" fillId="0" borderId="5" xfId="0" applyNumberFormat="1" applyBorder="1" applyAlignment="1">
      <alignment horizontal="center"/>
    </xf>
    <xf numFmtId="0" fontId="8" fillId="0" borderId="5" xfId="0" applyFont="1" applyBorder="1" applyAlignment="1" applyProtection="1">
      <alignment horizontal="center"/>
      <protection locked="0"/>
    </xf>
    <xf numFmtId="43" fontId="2" fillId="2" borderId="5" xfId="1" applyFont="1" applyFill="1" applyBorder="1" applyAlignment="1" applyProtection="1">
      <alignment horizontal="center"/>
    </xf>
    <xf numFmtId="0" fontId="10" fillId="0" borderId="14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43" fontId="0" fillId="0" borderId="8" xfId="1" applyFont="1" applyFill="1" applyBorder="1" applyAlignment="1" applyProtection="1">
      <alignment horizontal="right"/>
      <protection locked="0"/>
    </xf>
    <xf numFmtId="43" fontId="1" fillId="0" borderId="8" xfId="1" applyFont="1" applyFill="1" applyBorder="1" applyAlignment="1" applyProtection="1">
      <alignment horizontal="right"/>
      <protection locked="0"/>
    </xf>
    <xf numFmtId="49" fontId="0" fillId="0" borderId="11" xfId="0" applyNumberFormat="1" applyBorder="1" applyProtection="1">
      <protection locked="0"/>
    </xf>
    <xf numFmtId="49" fontId="0" fillId="0" borderId="12" xfId="0" applyNumberFormat="1" applyBorder="1" applyProtection="1">
      <protection locked="0"/>
    </xf>
    <xf numFmtId="49" fontId="0" fillId="0" borderId="10" xfId="0" applyNumberFormat="1" applyBorder="1" applyProtection="1">
      <protection locked="0"/>
    </xf>
    <xf numFmtId="49" fontId="0" fillId="0" borderId="11" xfId="0" applyNumberFormat="1" applyBorder="1" applyAlignment="1" applyProtection="1">
      <alignment horizontal="left"/>
      <protection locked="0"/>
    </xf>
    <xf numFmtId="49" fontId="0" fillId="0" borderId="12" xfId="0" applyNumberFormat="1" applyBorder="1" applyAlignment="1" applyProtection="1">
      <alignment horizontal="left"/>
      <protection locked="0"/>
    </xf>
    <xf numFmtId="49" fontId="0" fillId="0" borderId="10" xfId="0" applyNumberFormat="1" applyBorder="1" applyAlignment="1" applyProtection="1">
      <alignment horizontal="left"/>
      <protection locked="0"/>
    </xf>
    <xf numFmtId="0" fontId="0" fillId="0" borderId="0" xfId="0" quotePrefix="1" applyAlignment="1">
      <alignment horizontal="center"/>
    </xf>
    <xf numFmtId="0" fontId="0" fillId="0" borderId="0" xfId="0" quotePrefix="1" applyAlignment="1">
      <alignment horizontal="right"/>
    </xf>
    <xf numFmtId="0" fontId="0" fillId="0" borderId="2" xfId="0" quotePrefix="1" applyBorder="1" applyAlignment="1">
      <alignment horizontal="right"/>
    </xf>
    <xf numFmtId="49" fontId="1" fillId="0" borderId="5" xfId="1" applyNumberFormat="1" applyFont="1" applyFill="1" applyBorder="1" applyAlignment="1" applyProtection="1">
      <alignment horizontal="right"/>
      <protection locked="0"/>
    </xf>
    <xf numFmtId="0" fontId="5" fillId="0" borderId="1" xfId="0" applyFont="1" applyBorder="1"/>
    <xf numFmtId="0" fontId="5" fillId="0" borderId="0" xfId="0" applyFont="1"/>
    <xf numFmtId="0" fontId="4" fillId="0" borderId="1" xfId="0" quotePrefix="1" applyFont="1" applyBorder="1" applyAlignment="1">
      <alignment horizontal="left"/>
    </xf>
    <xf numFmtId="0" fontId="5" fillId="0" borderId="14" xfId="0" applyFont="1" applyBorder="1"/>
    <xf numFmtId="0" fontId="5" fillId="0" borderId="6" xfId="0" applyFont="1" applyBorder="1"/>
    <xf numFmtId="49" fontId="0" fillId="0" borderId="5" xfId="1" applyNumberFormat="1" applyFont="1" applyFill="1" applyBorder="1" applyAlignment="1" applyProtection="1">
      <alignment horizontal="right"/>
      <protection locked="0"/>
    </xf>
    <xf numFmtId="0" fontId="4" fillId="0" borderId="6" xfId="0" applyFont="1" applyBorder="1"/>
    <xf numFmtId="0" fontId="7" fillId="0" borderId="3" xfId="0" quotePrefix="1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49" fontId="4" fillId="0" borderId="11" xfId="0" applyNumberFormat="1" applyFont="1" applyBorder="1" applyAlignment="1" applyProtection="1">
      <alignment horizontal="center" shrinkToFit="1"/>
      <protection locked="0"/>
    </xf>
    <xf numFmtId="49" fontId="4" fillId="0" borderId="10" xfId="0" applyNumberFormat="1" applyFont="1" applyBorder="1" applyAlignment="1" applyProtection="1">
      <alignment horizontal="center" shrinkToFit="1"/>
      <protection locked="0"/>
    </xf>
    <xf numFmtId="49" fontId="4" fillId="0" borderId="5" xfId="0" applyNumberFormat="1" applyFont="1" applyBorder="1" applyAlignment="1" applyProtection="1">
      <alignment horizontal="center" shrinkToFit="1"/>
      <protection locked="0"/>
    </xf>
    <xf numFmtId="43" fontId="1" fillId="0" borderId="5" xfId="1" applyFont="1" applyFill="1" applyBorder="1" applyAlignment="1" applyProtection="1">
      <protection locked="0"/>
    </xf>
    <xf numFmtId="0" fontId="4" fillId="0" borderId="6" xfId="0" applyFont="1" applyBorder="1" applyAlignment="1">
      <alignment horizontal="left"/>
    </xf>
    <xf numFmtId="0" fontId="4" fillId="0" borderId="9" xfId="0" applyFont="1" applyBorder="1" applyAlignment="1">
      <alignment horizontal="left"/>
    </xf>
    <xf numFmtId="0" fontId="4" fillId="0" borderId="0" xfId="0" quotePrefix="1" applyFont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0" fillId="0" borderId="0" xfId="0" applyAlignment="1">
      <alignment horizontal="right"/>
    </xf>
    <xf numFmtId="0" fontId="0" fillId="0" borderId="2" xfId="0" applyBorder="1" applyAlignment="1">
      <alignment horizontal="right"/>
    </xf>
    <xf numFmtId="0" fontId="7" fillId="0" borderId="3" xfId="0" applyFont="1" applyBorder="1" applyAlignment="1">
      <alignment horizontal="center"/>
    </xf>
    <xf numFmtId="43" fontId="0" fillId="0" borderId="5" xfId="1" applyFont="1" applyFill="1" applyBorder="1" applyAlignment="1" applyProtection="1">
      <alignment horizontal="right"/>
      <protection locked="0"/>
    </xf>
    <xf numFmtId="0" fontId="0" fillId="3" borderId="1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19" fillId="0" borderId="3" xfId="0" applyFont="1" applyBorder="1" applyAlignment="1" applyProtection="1">
      <alignment horizontal="left" vertical="center" wrapText="1" indent="1"/>
      <protection locked="0"/>
    </xf>
    <xf numFmtId="0" fontId="19" fillId="0" borderId="4" xfId="0" applyFont="1" applyBorder="1" applyAlignment="1" applyProtection="1">
      <alignment horizontal="left" vertical="center" wrapText="1" indent="1"/>
      <protection locked="0"/>
    </xf>
    <xf numFmtId="0" fontId="19" fillId="0" borderId="13" xfId="0" applyFont="1" applyBorder="1" applyAlignment="1" applyProtection="1">
      <alignment horizontal="left" vertical="center" wrapText="1" indent="1"/>
      <protection locked="0"/>
    </xf>
    <xf numFmtId="0" fontId="19" fillId="0" borderId="1" xfId="0" applyFont="1" applyBorder="1" applyAlignment="1" applyProtection="1">
      <alignment horizontal="left" vertical="center" wrapText="1" indent="1"/>
      <protection locked="0"/>
    </xf>
    <xf numFmtId="0" fontId="19" fillId="0" borderId="0" xfId="0" applyFont="1" applyAlignment="1" applyProtection="1">
      <alignment horizontal="left" vertical="center" wrapText="1" indent="1"/>
      <protection locked="0"/>
    </xf>
    <xf numFmtId="0" fontId="19" fillId="0" borderId="2" xfId="0" applyFont="1" applyBorder="1" applyAlignment="1" applyProtection="1">
      <alignment horizontal="left" vertical="center" wrapText="1" indent="1"/>
      <protection locked="0"/>
    </xf>
    <xf numFmtId="0" fontId="19" fillId="0" borderId="14" xfId="0" applyFont="1" applyBorder="1" applyAlignment="1" applyProtection="1">
      <alignment horizontal="left" vertical="center" wrapText="1" indent="1"/>
      <protection locked="0"/>
    </xf>
    <xf numFmtId="0" fontId="19" fillId="0" borderId="6" xfId="0" applyFont="1" applyBorder="1" applyAlignment="1" applyProtection="1">
      <alignment horizontal="left" vertical="center" wrapText="1" indent="1"/>
      <protection locked="0"/>
    </xf>
    <xf numFmtId="0" fontId="19" fillId="0" borderId="9" xfId="0" applyFont="1" applyBorder="1" applyAlignment="1" applyProtection="1">
      <alignment horizontal="left" vertical="center" wrapText="1" indent="1"/>
      <protection locked="0"/>
    </xf>
    <xf numFmtId="0" fontId="11" fillId="0" borderId="1" xfId="2" quotePrefix="1" applyBorder="1" applyAlignment="1" applyProtection="1">
      <alignment horizontal="center"/>
      <protection locked="0"/>
    </xf>
    <xf numFmtId="0" fontId="11" fillId="0" borderId="0" xfId="2" applyBorder="1" applyAlignment="1" applyProtection="1">
      <alignment horizontal="center"/>
      <protection locked="0"/>
    </xf>
    <xf numFmtId="0" fontId="11" fillId="0" borderId="2" xfId="2" applyBorder="1" applyAlignment="1" applyProtection="1">
      <alignment horizontal="center"/>
      <protection locked="0"/>
    </xf>
    <xf numFmtId="0" fontId="4" fillId="0" borderId="4" xfId="0" applyFont="1" applyBorder="1" applyProtection="1">
      <protection locked="0"/>
    </xf>
    <xf numFmtId="0" fontId="0" fillId="0" borderId="4" xfId="0" applyBorder="1"/>
    <xf numFmtId="0" fontId="16" fillId="2" borderId="11" xfId="0" applyFont="1" applyFill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6" fillId="0" borderId="1" xfId="0" quotePrefix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4" fillId="0" borderId="6" xfId="0" quotePrefix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3" fontId="2" fillId="0" borderId="0" xfId="1" applyFont="1" applyFill="1" applyBorder="1" applyAlignment="1" applyProtection="1">
      <alignment horizontal="center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43" fontId="3" fillId="0" borderId="0" xfId="1" applyFont="1" applyFill="1" applyBorder="1" applyAlignment="1" applyProtection="1">
      <alignment horizontal="center"/>
    </xf>
    <xf numFmtId="43" fontId="2" fillId="0" borderId="0" xfId="1" applyFont="1" applyFill="1" applyBorder="1" applyAlignment="1" applyProtection="1">
      <alignment horizontal="left"/>
    </xf>
  </cellXfs>
  <cellStyles count="3">
    <cellStyle name="Comma" xfId="1" builtinId="3"/>
    <cellStyle name="Hyperlink" xfId="2" builtinId="8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47625</xdr:rowOff>
    </xdr:from>
    <xdr:to>
      <xdr:col>5</xdr:col>
      <xdr:colOff>285750</xdr:colOff>
      <xdr:row>5</xdr:row>
      <xdr:rowOff>152400</xdr:rowOff>
    </xdr:to>
    <xdr:pic>
      <xdr:nvPicPr>
        <xdr:cNvPr id="1158" name="Picture 2" descr="etsulogo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7625"/>
          <a:ext cx="134302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1</xdr:row>
      <xdr:rowOff>66675</xdr:rowOff>
    </xdr:from>
    <xdr:to>
      <xdr:col>5</xdr:col>
      <xdr:colOff>366502</xdr:colOff>
      <xdr:row>6</xdr:row>
      <xdr:rowOff>15240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66675"/>
          <a:ext cx="1461877" cy="1005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28575</xdr:colOff>
      <xdr:row>44</xdr:row>
      <xdr:rowOff>200025</xdr:rowOff>
    </xdr:from>
    <xdr:to>
      <xdr:col>10</xdr:col>
      <xdr:colOff>685800</xdr:colOff>
      <xdr:row>47</xdr:row>
      <xdr:rowOff>247650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 flipV="1">
          <a:off x="4095750" y="8782050"/>
          <a:ext cx="657225" cy="89535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47625</xdr:rowOff>
    </xdr:from>
    <xdr:to>
      <xdr:col>5</xdr:col>
      <xdr:colOff>285750</xdr:colOff>
      <xdr:row>5</xdr:row>
      <xdr:rowOff>152400</xdr:rowOff>
    </xdr:to>
    <xdr:pic>
      <xdr:nvPicPr>
        <xdr:cNvPr id="2" name="Picture 2" descr="etsu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38125"/>
          <a:ext cx="141922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1</xdr:row>
      <xdr:rowOff>66675</xdr:rowOff>
    </xdr:from>
    <xdr:to>
      <xdr:col>5</xdr:col>
      <xdr:colOff>366502</xdr:colOff>
      <xdr:row>6</xdr:row>
      <xdr:rowOff>15240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57175"/>
          <a:ext cx="1538077" cy="1005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oanestate.edu/?7854-RSCC-Policy-BA-01-01-General-Travel" TargetMode="External"/><Relationship Id="rId3" Type="http://schemas.openxmlformats.org/officeDocument/2006/relationships/hyperlink" Target="mailto:=@SUM(IF(T35=%22first/last%20day%22,T34*75%25,T36)+(IF(T35=%22NOT%20FIRST/LAST%20DAY%22,$h$34)+(IF(t35=%22n/a%22,$I$34))))" TargetMode="External"/><Relationship Id="rId7" Type="http://schemas.openxmlformats.org/officeDocument/2006/relationships/hyperlink" Target="mailto:=@SUM(IF(T35=%22first/last%20day%22,T34*75%25,T36)+(IF(T35=%22NOT%20FIRST/LAST%20DAY%22,$h$34)+(IF(t35=%22n/a%22,$I$34))))" TargetMode="External"/><Relationship Id="rId2" Type="http://schemas.openxmlformats.org/officeDocument/2006/relationships/hyperlink" Target="mailto:=@SUM(IF(T35=%22first/last%20day%22,T34*75%25,T36)+(IF(T35=%22NOT%20FIRST/LAST%20DAY%22,$h$34)+(IF(t35=%22n/a%22,$I$34))))" TargetMode="External"/><Relationship Id="rId1" Type="http://schemas.openxmlformats.org/officeDocument/2006/relationships/hyperlink" Target="mailto:=@SUM(IF(T35=%22first/last%20day%22,T34*75%25,T36)+(IF(T35=%22NOT%20FIRST/LAST%20DAY%22,$h$34)+(IF(t35=%22n/a%22,$I$34))))" TargetMode="External"/><Relationship Id="rId6" Type="http://schemas.openxmlformats.org/officeDocument/2006/relationships/hyperlink" Target="mailto:=@SUM(IF(T35=%22first/last%20day%22,T34*75%25,T36)+(IF(T35=%22NOT%20FIRST/LAST%20DAY%22,$h$34)+(IF(t35=%22n/a%22,$I$34))))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mailto:=@SUM(IF(T35=%22first/last%20day%22,T34*75%25,T36)+(IF(T35=%22NOT%20FIRST/LAST%20DAY%22,$h$34)+(IF(t35=%22n/a%22,$I$34))))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=@SUM(IF(T35=%22first/last%20day%22,T34*75%25,T36)+(IF(T35=%22NOT%20FIRST/LAST%20DAY%22,$h$34)+(IF(t35=%22n/a%22,$I$34))))" TargetMode="External"/><Relationship Id="rId9" Type="http://schemas.openxmlformats.org/officeDocument/2006/relationships/hyperlink" Target="http://www.roanestate.edu/?7854-RSCC-Policy-BA-01-01-General-Trave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oanestate.edu/?9606-Commute-Mileage-Information" TargetMode="External"/><Relationship Id="rId3" Type="http://schemas.openxmlformats.org/officeDocument/2006/relationships/hyperlink" Target="mailto:=@SUM(IF(T35=%22first/last%20day%22,T34*75%25,T36)+(IF(T35=%22NOT%20FIRST/LAST%20DAY%22,$h$34)+(IF(t35=%22n/a%22,$I$34))))" TargetMode="External"/><Relationship Id="rId7" Type="http://schemas.openxmlformats.org/officeDocument/2006/relationships/hyperlink" Target="mailto:=@SUM(IF(T35=%22first/last%20day%22,T34*75%25,T36)+(IF(T35=%22NOT%20FIRST/LAST%20DAY%22,$h$34)+(IF(t35=%22n/a%22,$I$34))))" TargetMode="External"/><Relationship Id="rId2" Type="http://schemas.openxmlformats.org/officeDocument/2006/relationships/hyperlink" Target="mailto:=@SUM(IF(T35=%22first/last%20day%22,T34*75%25,T36)+(IF(T35=%22NOT%20FIRST/LAST%20DAY%22,$h$34)+(IF(t35=%22n/a%22,$I$34))))" TargetMode="External"/><Relationship Id="rId1" Type="http://schemas.openxmlformats.org/officeDocument/2006/relationships/hyperlink" Target="mailto:=@SUM(IF(T35=%22first/last%20day%22,T34*75%25,T36)+(IF(T35=%22NOT%20FIRST/LAST%20DAY%22,$h$34)+(IF(t35=%22n/a%22,$I$34))))" TargetMode="External"/><Relationship Id="rId6" Type="http://schemas.openxmlformats.org/officeDocument/2006/relationships/hyperlink" Target="mailto:=@SUM(IF(T35=%22first/last%20day%22,T34*75%25,T36)+(IF(T35=%22NOT%20FIRST/LAST%20DAY%22,$h$34)+(IF(t35=%22n/a%22,$I$34))))" TargetMode="External"/><Relationship Id="rId11" Type="http://schemas.openxmlformats.org/officeDocument/2006/relationships/drawing" Target="../drawings/drawing2.xml"/><Relationship Id="rId5" Type="http://schemas.openxmlformats.org/officeDocument/2006/relationships/hyperlink" Target="mailto:=@SUM(IF(T35=%22first/last%20day%22,T34*75%25,T36)+(IF(T35=%22NOT%20FIRST/LAST%20DAY%22,$h$34)+(IF(t35=%22n/a%22,$I$34))))" TargetMode="External"/><Relationship Id="rId10" Type="http://schemas.openxmlformats.org/officeDocument/2006/relationships/printerSettings" Target="../printerSettings/printerSettings2.bin"/><Relationship Id="rId4" Type="http://schemas.openxmlformats.org/officeDocument/2006/relationships/hyperlink" Target="mailto:=@SUM(IF(T35=%22first/last%20day%22,T34*75%25,T36)+(IF(T35=%22NOT%20FIRST/LAST%20DAY%22,$h$34)+(IF(t35=%22n/a%22,$I$34))))" TargetMode="External"/><Relationship Id="rId9" Type="http://schemas.openxmlformats.org/officeDocument/2006/relationships/hyperlink" Target="http://www.roanestate.edu/?7854-RSCC-Policy-BA-01-01-General-Travel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IV713"/>
  <sheetViews>
    <sheetView showGridLines="0" tabSelected="1" zoomScaleNormal="100" workbookViewId="0">
      <selection activeCell="T24" sqref="T24:U24"/>
    </sheetView>
  </sheetViews>
  <sheetFormatPr defaultColWidth="9.140625" defaultRowHeight="15" x14ac:dyDescent="0.25"/>
  <cols>
    <col min="1" max="1" width="3.28515625" style="15" customWidth="1"/>
    <col min="2" max="2" width="2.85546875" style="15" customWidth="1"/>
    <col min="3" max="3" width="0.85546875" style="15" customWidth="1"/>
    <col min="4" max="4" width="9.140625" style="15"/>
    <col min="5" max="5" width="2" style="15" customWidth="1"/>
    <col min="6" max="6" width="8.42578125" style="15" customWidth="1"/>
    <col min="7" max="7" width="2.28515625" style="15" customWidth="1"/>
    <col min="8" max="21" width="10.7109375" customWidth="1"/>
    <col min="22" max="22" width="11.5703125" bestFit="1" customWidth="1"/>
  </cols>
  <sheetData>
    <row r="1" spans="1:256" x14ac:dyDescent="0.25">
      <c r="L1" s="82"/>
      <c r="M1" s="82"/>
      <c r="U1" s="64" t="s">
        <v>86</v>
      </c>
    </row>
    <row r="2" spans="1:256" ht="23.25" x14ac:dyDescent="0.35">
      <c r="A2" s="160" t="s">
        <v>55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2"/>
      <c r="IV2" s="16" t="s">
        <v>33</v>
      </c>
    </row>
    <row r="3" spans="1:256" x14ac:dyDescent="0.25">
      <c r="A3" s="12"/>
      <c r="B3" s="13"/>
      <c r="C3" s="13"/>
      <c r="D3" s="138"/>
      <c r="E3" s="138"/>
      <c r="F3" s="138"/>
      <c r="G3" s="138"/>
      <c r="H3" s="138"/>
      <c r="I3" s="138"/>
      <c r="K3" s="164" t="s">
        <v>18</v>
      </c>
      <c r="L3" s="165"/>
      <c r="M3" s="132"/>
      <c r="N3" s="133"/>
      <c r="O3" s="133"/>
      <c r="P3" s="134"/>
      <c r="S3" s="17" t="s">
        <v>36</v>
      </c>
      <c r="T3" s="93"/>
      <c r="U3" s="94"/>
      <c r="V3" s="95"/>
    </row>
    <row r="4" spans="1:256" x14ac:dyDescent="0.25">
      <c r="A4" s="14"/>
      <c r="K4" s="139" t="s">
        <v>34</v>
      </c>
      <c r="L4" s="140"/>
      <c r="M4" s="135"/>
      <c r="N4" s="136"/>
      <c r="O4" s="136"/>
      <c r="P4" s="137"/>
      <c r="S4" s="17" t="s">
        <v>67</v>
      </c>
      <c r="T4" s="93"/>
      <c r="U4" s="94"/>
      <c r="V4" s="95"/>
    </row>
    <row r="5" spans="1:256" x14ac:dyDescent="0.25">
      <c r="A5" s="14"/>
      <c r="L5" s="17" t="s">
        <v>70</v>
      </c>
      <c r="M5" s="90"/>
      <c r="N5" s="91"/>
      <c r="O5" s="91"/>
      <c r="P5" s="92"/>
      <c r="S5" s="17"/>
      <c r="T5" s="53"/>
      <c r="U5" s="53"/>
      <c r="V5" s="59"/>
    </row>
    <row r="6" spans="1:256" x14ac:dyDescent="0.25">
      <c r="A6" s="14"/>
      <c r="L6" s="17"/>
      <c r="V6" s="3"/>
    </row>
    <row r="7" spans="1:256" ht="18.75" x14ac:dyDescent="0.3">
      <c r="A7" s="180" t="s">
        <v>77</v>
      </c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81"/>
      <c r="U7" s="181"/>
      <c r="V7" s="182"/>
      <c r="W7" s="62"/>
    </row>
    <row r="8" spans="1:256" x14ac:dyDescent="0.25">
      <c r="A8" s="32"/>
      <c r="B8" s="33"/>
      <c r="C8" s="33"/>
      <c r="D8" s="33"/>
      <c r="E8" s="33"/>
      <c r="F8" s="33"/>
      <c r="G8" s="33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1"/>
    </row>
    <row r="9" spans="1:256" ht="15.75" customHeight="1" x14ac:dyDescent="0.25">
      <c r="A9" s="18"/>
      <c r="B9" s="19"/>
      <c r="C9" s="19"/>
      <c r="D9" s="19"/>
      <c r="E9" s="19"/>
      <c r="F9" s="19"/>
      <c r="G9" s="19"/>
      <c r="H9" s="166" t="s">
        <v>6</v>
      </c>
      <c r="I9" s="163"/>
      <c r="J9" s="149" t="s">
        <v>8</v>
      </c>
      <c r="K9" s="163"/>
      <c r="L9" s="149" t="s">
        <v>9</v>
      </c>
      <c r="M9" s="163"/>
      <c r="N9" s="149" t="s">
        <v>10</v>
      </c>
      <c r="O9" s="163"/>
      <c r="P9" s="149" t="s">
        <v>11</v>
      </c>
      <c r="Q9" s="163"/>
      <c r="R9" s="149" t="s">
        <v>12</v>
      </c>
      <c r="S9" s="163"/>
      <c r="T9" s="149" t="s">
        <v>13</v>
      </c>
      <c r="U9" s="150"/>
      <c r="V9" s="100" t="s">
        <v>14</v>
      </c>
    </row>
    <row r="10" spans="1:256" x14ac:dyDescent="0.25">
      <c r="A10" s="142" t="s">
        <v>5</v>
      </c>
      <c r="B10" s="143"/>
      <c r="C10" s="143"/>
      <c r="D10" s="143"/>
      <c r="E10" s="143"/>
      <c r="F10" s="143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101"/>
      <c r="W10" s="20"/>
      <c r="X10" s="20"/>
      <c r="Y10" s="21"/>
      <c r="Z10" s="21"/>
    </row>
    <row r="11" spans="1:256" x14ac:dyDescent="0.25">
      <c r="A11" s="109" t="s">
        <v>56</v>
      </c>
      <c r="B11" s="110"/>
      <c r="C11" s="110"/>
      <c r="D11" s="110"/>
      <c r="E11" s="110"/>
      <c r="F11" s="110"/>
      <c r="G11" s="22"/>
      <c r="H11" s="151"/>
      <c r="I11" s="152"/>
      <c r="J11" s="151"/>
      <c r="K11" s="152"/>
      <c r="L11" s="151"/>
      <c r="M11" s="152"/>
      <c r="N11" s="151"/>
      <c r="O11" s="152"/>
      <c r="P11" s="151"/>
      <c r="Q11" s="152"/>
      <c r="R11" s="151"/>
      <c r="S11" s="152"/>
      <c r="T11" s="151"/>
      <c r="U11" s="152"/>
      <c r="V11" s="101"/>
      <c r="W11" s="20"/>
      <c r="X11" s="20"/>
      <c r="Y11" s="23"/>
      <c r="Z11" s="20"/>
    </row>
    <row r="12" spans="1:256" x14ac:dyDescent="0.25">
      <c r="A12" s="109" t="s">
        <v>57</v>
      </c>
      <c r="B12" s="110"/>
      <c r="C12" s="110"/>
      <c r="D12" s="110"/>
      <c r="E12" s="110"/>
      <c r="F12" s="110"/>
      <c r="G12" s="22"/>
      <c r="H12" s="153"/>
      <c r="I12" s="153"/>
      <c r="J12" s="153"/>
      <c r="K12" s="153"/>
      <c r="L12" s="153"/>
      <c r="M12" s="153"/>
      <c r="N12" s="153"/>
      <c r="O12" s="153"/>
      <c r="P12" s="153"/>
      <c r="Q12" s="153"/>
      <c r="R12" s="153"/>
      <c r="S12" s="153"/>
      <c r="T12" s="153"/>
      <c r="U12" s="153"/>
      <c r="V12" s="101"/>
    </row>
    <row r="13" spans="1:256" ht="14.25" customHeight="1" x14ac:dyDescent="0.25">
      <c r="A13" s="14"/>
      <c r="H13" s="4"/>
      <c r="V13" s="101"/>
    </row>
    <row r="14" spans="1:256" ht="15" customHeight="1" x14ac:dyDescent="0.3">
      <c r="A14" s="158"/>
      <c r="B14" s="159"/>
      <c r="C14" s="159"/>
      <c r="D14" s="159"/>
      <c r="E14" s="159"/>
      <c r="F14" s="159"/>
      <c r="G14" s="24"/>
      <c r="H14" s="83" t="s">
        <v>27</v>
      </c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101"/>
    </row>
    <row r="15" spans="1:256" ht="9" customHeight="1" x14ac:dyDescent="0.25">
      <c r="A15" s="25"/>
      <c r="B15" s="24"/>
      <c r="C15" s="24"/>
      <c r="D15" s="24"/>
      <c r="E15" s="24"/>
      <c r="F15" s="24"/>
      <c r="G15" s="24"/>
      <c r="H15" s="2"/>
      <c r="V15" s="102"/>
    </row>
    <row r="16" spans="1:256" x14ac:dyDescent="0.25">
      <c r="A16" s="109" t="s">
        <v>37</v>
      </c>
      <c r="B16" s="110"/>
      <c r="C16" s="110"/>
      <c r="D16" s="110"/>
      <c r="E16" s="110"/>
      <c r="F16" s="110"/>
      <c r="G16" s="24"/>
      <c r="H16" s="103"/>
      <c r="I16" s="104"/>
      <c r="J16" s="103"/>
      <c r="K16" s="104"/>
      <c r="L16" s="103"/>
      <c r="M16" s="104"/>
      <c r="N16" s="103"/>
      <c r="O16" s="104"/>
      <c r="P16" s="103"/>
      <c r="Q16" s="104"/>
      <c r="R16" s="103"/>
      <c r="S16" s="104"/>
      <c r="T16" s="103"/>
      <c r="U16" s="104"/>
      <c r="V16" s="26"/>
    </row>
    <row r="17" spans="1:22" x14ac:dyDescent="0.25">
      <c r="A17" s="192" t="s">
        <v>68</v>
      </c>
      <c r="B17" s="193"/>
      <c r="C17" s="193"/>
      <c r="D17" s="193"/>
      <c r="E17" s="193"/>
      <c r="F17" s="193"/>
      <c r="G17" s="52"/>
      <c r="H17" s="154"/>
      <c r="I17" s="154"/>
      <c r="J17" s="154"/>
      <c r="K17" s="154"/>
      <c r="L17" s="154"/>
      <c r="M17" s="154"/>
      <c r="N17" s="154"/>
      <c r="O17" s="154"/>
      <c r="P17" s="154"/>
      <c r="Q17" s="154"/>
      <c r="R17" s="154"/>
      <c r="S17" s="154"/>
      <c r="T17" s="154"/>
      <c r="U17" s="154"/>
      <c r="V17" s="27">
        <f>SUM(H17:U17)</f>
        <v>0</v>
      </c>
    </row>
    <row r="18" spans="1:22" ht="9" customHeight="1" x14ac:dyDescent="0.25">
      <c r="A18" s="18"/>
      <c r="B18" s="19"/>
      <c r="C18" s="19"/>
      <c r="D18" s="19"/>
      <c r="E18" s="19"/>
      <c r="F18" s="19"/>
      <c r="G18" s="19"/>
      <c r="H18" s="5"/>
      <c r="I18" s="6"/>
      <c r="J18" s="5"/>
      <c r="K18" s="6"/>
      <c r="L18" s="5"/>
      <c r="M18" s="6"/>
      <c r="N18" s="5"/>
      <c r="O18" s="6"/>
      <c r="P18" s="5"/>
      <c r="Q18" s="6"/>
      <c r="R18" s="5"/>
      <c r="S18" s="6"/>
      <c r="T18" s="5"/>
      <c r="U18" s="6"/>
      <c r="V18" s="28"/>
    </row>
    <row r="19" spans="1:22" x14ac:dyDescent="0.25">
      <c r="A19" s="142" t="s">
        <v>0</v>
      </c>
      <c r="B19" s="143"/>
      <c r="C19" s="143"/>
      <c r="D19" s="143"/>
      <c r="E19" s="143"/>
      <c r="F19" s="143"/>
      <c r="H19" s="7"/>
      <c r="I19" s="8"/>
      <c r="J19" s="7"/>
      <c r="K19" s="8"/>
      <c r="L19" s="7"/>
      <c r="M19" s="8"/>
      <c r="N19" s="7"/>
      <c r="O19" s="8"/>
      <c r="P19" s="7"/>
      <c r="Q19" s="8"/>
      <c r="R19" s="7"/>
      <c r="S19" s="8"/>
      <c r="T19" s="7"/>
      <c r="U19" s="8"/>
      <c r="V19" s="28"/>
    </row>
    <row r="20" spans="1:22" x14ac:dyDescent="0.25">
      <c r="A20" s="14"/>
      <c r="B20" s="88" t="s">
        <v>69</v>
      </c>
      <c r="C20" s="88"/>
      <c r="D20" s="88"/>
      <c r="E20" s="88"/>
      <c r="F20" s="88"/>
      <c r="G20" s="89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29">
        <f>SUM(H20:U20)</f>
        <v>0</v>
      </c>
    </row>
    <row r="21" spans="1:22" x14ac:dyDescent="0.25">
      <c r="A21" s="14"/>
      <c r="B21" s="88" t="s">
        <v>1</v>
      </c>
      <c r="C21" s="88"/>
      <c r="D21" s="88"/>
      <c r="E21" s="88"/>
      <c r="F21" s="88"/>
      <c r="H21" s="70"/>
      <c r="I21" s="30">
        <f>+H21*0.7</f>
        <v>0</v>
      </c>
      <c r="J21" s="70"/>
      <c r="K21" s="30">
        <f>+J21*0.7</f>
        <v>0</v>
      </c>
      <c r="L21" s="70"/>
      <c r="M21" s="30">
        <f>+L21*0.7</f>
        <v>0</v>
      </c>
      <c r="N21" s="70"/>
      <c r="O21" s="30">
        <f>+N21*0.7</f>
        <v>0</v>
      </c>
      <c r="P21" s="70"/>
      <c r="Q21" s="30">
        <f>+P21*0.7</f>
        <v>0</v>
      </c>
      <c r="R21" s="70"/>
      <c r="S21" s="30">
        <f>+R21*0.7</f>
        <v>0</v>
      </c>
      <c r="T21" s="70"/>
      <c r="U21" s="30">
        <f>+T21*0.7</f>
        <v>0</v>
      </c>
      <c r="V21" s="29">
        <f>+U21+S21+Q21+O21+M21+K21+I21</f>
        <v>0</v>
      </c>
    </row>
    <row r="22" spans="1:22" x14ac:dyDescent="0.25">
      <c r="A22" s="14"/>
      <c r="B22" s="88" t="s">
        <v>28</v>
      </c>
      <c r="C22" s="88"/>
      <c r="D22" s="88"/>
      <c r="E22" s="88"/>
      <c r="F22" s="88"/>
      <c r="G22" s="106"/>
      <c r="H22" s="70"/>
      <c r="I22" s="30">
        <f>+H22*0.7</f>
        <v>0</v>
      </c>
      <c r="J22" s="70"/>
      <c r="K22" s="30">
        <f>+J22*0.7</f>
        <v>0</v>
      </c>
      <c r="L22" s="70"/>
      <c r="M22" s="30">
        <f>+L22*0.7</f>
        <v>0</v>
      </c>
      <c r="N22" s="70"/>
      <c r="O22" s="30">
        <f>+N22*0.7</f>
        <v>0</v>
      </c>
      <c r="P22" s="70"/>
      <c r="Q22" s="30">
        <f>+P22*0.7</f>
        <v>0</v>
      </c>
      <c r="R22" s="70"/>
      <c r="S22" s="30">
        <f>+R22*0.7</f>
        <v>0</v>
      </c>
      <c r="T22" s="70"/>
      <c r="U22" s="30">
        <f>+T22*0.7</f>
        <v>0</v>
      </c>
      <c r="V22" s="29">
        <f>+U22+S22+Q22+O22+M22+K22+I22</f>
        <v>0</v>
      </c>
    </row>
    <row r="23" spans="1:22" x14ac:dyDescent="0.25">
      <c r="A23" s="14"/>
      <c r="B23" s="15" t="s">
        <v>35</v>
      </c>
      <c r="F23" s="63" t="s">
        <v>71</v>
      </c>
      <c r="H23" s="70"/>
      <c r="I23" s="30">
        <f>-(+H23*0.7)</f>
        <v>0</v>
      </c>
      <c r="J23" s="70"/>
      <c r="K23" s="30">
        <f>-(+J23*0.7)</f>
        <v>0</v>
      </c>
      <c r="L23" s="70"/>
      <c r="M23" s="30">
        <f>-(+L23*0.7)</f>
        <v>0</v>
      </c>
      <c r="N23" s="70"/>
      <c r="O23" s="30">
        <f>-(+N23*0.7)</f>
        <v>0</v>
      </c>
      <c r="P23" s="70"/>
      <c r="Q23" s="30">
        <f>-(+P23*0.7)</f>
        <v>0</v>
      </c>
      <c r="R23" s="70"/>
      <c r="S23" s="30">
        <f>-(+R23*0.7)</f>
        <v>0</v>
      </c>
      <c r="T23" s="70"/>
      <c r="U23" s="30">
        <f>-(+T23*0.7)</f>
        <v>0</v>
      </c>
      <c r="V23" s="29">
        <f>+U23+S23+Q23+O23+M23+K23+I23</f>
        <v>0</v>
      </c>
    </row>
    <row r="24" spans="1:22" x14ac:dyDescent="0.25">
      <c r="A24" s="14"/>
      <c r="B24" s="157" t="s">
        <v>24</v>
      </c>
      <c r="C24" s="88"/>
      <c r="D24" s="88"/>
      <c r="E24" s="88"/>
      <c r="F24" s="88"/>
      <c r="H24" s="147"/>
      <c r="I24" s="141"/>
      <c r="J24" s="147"/>
      <c r="K24" s="141"/>
      <c r="L24" s="141"/>
      <c r="M24" s="141"/>
      <c r="N24" s="141"/>
      <c r="O24" s="141"/>
      <c r="P24" s="141"/>
      <c r="Q24" s="141"/>
      <c r="R24" s="141"/>
      <c r="S24" s="141"/>
      <c r="T24" s="141"/>
      <c r="U24" s="141"/>
      <c r="V24" s="28"/>
    </row>
    <row r="25" spans="1:22" x14ac:dyDescent="0.25">
      <c r="A25" s="32"/>
      <c r="B25" s="191" t="s">
        <v>25</v>
      </c>
      <c r="C25" s="148"/>
      <c r="D25" s="148"/>
      <c r="E25" s="148"/>
      <c r="F25" s="148"/>
      <c r="G25" s="33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29">
        <f>SUM(H25:U25)</f>
        <v>0</v>
      </c>
    </row>
    <row r="26" spans="1:22" ht="7.5" customHeight="1" x14ac:dyDescent="0.25">
      <c r="A26" s="18"/>
      <c r="B26" s="19"/>
      <c r="C26" s="19"/>
      <c r="D26" s="19"/>
      <c r="E26" s="19"/>
      <c r="F26" s="19"/>
      <c r="G26" s="19"/>
      <c r="H26" s="5"/>
      <c r="I26" s="6"/>
      <c r="J26" s="5"/>
      <c r="K26" s="6"/>
      <c r="L26" s="5"/>
      <c r="M26" s="6"/>
      <c r="N26" s="5"/>
      <c r="O26" s="6"/>
      <c r="P26" s="5"/>
      <c r="Q26" s="6"/>
      <c r="R26" s="5"/>
      <c r="S26" s="6"/>
      <c r="T26" s="5"/>
      <c r="U26" s="6"/>
      <c r="V26" s="28"/>
    </row>
    <row r="27" spans="1:22" x14ac:dyDescent="0.25">
      <c r="A27" s="142" t="s">
        <v>2</v>
      </c>
      <c r="B27" s="143"/>
      <c r="C27" s="143"/>
      <c r="D27" s="143"/>
      <c r="E27" s="143"/>
      <c r="F27" s="143"/>
      <c r="H27" s="7"/>
      <c r="I27" s="8"/>
      <c r="J27" s="7"/>
      <c r="K27" s="8"/>
      <c r="L27" s="7"/>
      <c r="M27" s="8"/>
      <c r="N27" s="7"/>
      <c r="O27" s="8"/>
      <c r="P27" s="7"/>
      <c r="Q27" s="8"/>
      <c r="R27" s="7"/>
      <c r="S27" s="8"/>
      <c r="T27" s="7"/>
      <c r="U27" s="8"/>
      <c r="V27" s="28"/>
    </row>
    <row r="28" spans="1:22" x14ac:dyDescent="0.25">
      <c r="A28" s="14"/>
      <c r="B28" s="88" t="s">
        <v>3</v>
      </c>
      <c r="C28" s="88"/>
      <c r="D28" s="88"/>
      <c r="E28" s="88"/>
      <c r="F28" s="88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31"/>
    </row>
    <row r="29" spans="1:22" x14ac:dyDescent="0.25">
      <c r="A29" s="14"/>
      <c r="B29" s="87" t="s">
        <v>4</v>
      </c>
      <c r="C29" s="87"/>
      <c r="D29" s="87"/>
      <c r="E29" s="87"/>
      <c r="F29" s="87"/>
      <c r="G29" s="22"/>
      <c r="H29" s="120"/>
      <c r="I29" s="120"/>
      <c r="J29" s="120"/>
      <c r="K29" s="120"/>
      <c r="L29" s="120"/>
      <c r="M29" s="120"/>
      <c r="N29" s="120"/>
      <c r="O29" s="120"/>
      <c r="P29" s="167"/>
      <c r="Q29" s="120"/>
      <c r="R29" s="120"/>
      <c r="S29" s="120"/>
      <c r="T29" s="120"/>
      <c r="U29" s="120"/>
      <c r="V29" s="31"/>
    </row>
    <row r="30" spans="1:22" x14ac:dyDescent="0.25">
      <c r="A30" s="14"/>
      <c r="B30" s="87" t="s">
        <v>66</v>
      </c>
      <c r="C30" s="87"/>
      <c r="D30" s="87"/>
      <c r="E30" s="87"/>
      <c r="F30" s="87"/>
      <c r="G30" s="22"/>
      <c r="H30" s="54"/>
      <c r="I30" s="11"/>
      <c r="J30" s="54"/>
      <c r="K30" s="11"/>
      <c r="L30" s="54"/>
      <c r="M30" s="11"/>
      <c r="N30" s="54"/>
      <c r="O30" s="11"/>
      <c r="P30" s="54"/>
      <c r="Q30" s="11"/>
      <c r="R30" s="54"/>
      <c r="S30" s="11"/>
      <c r="T30" s="54"/>
      <c r="U30" s="11"/>
      <c r="V30" s="31"/>
    </row>
    <row r="31" spans="1:22" x14ac:dyDescent="0.25">
      <c r="A31" s="32"/>
      <c r="B31" s="148" t="s">
        <v>15</v>
      </c>
      <c r="C31" s="148"/>
      <c r="D31" s="148"/>
      <c r="E31" s="148"/>
      <c r="F31" s="148"/>
      <c r="G31" s="33"/>
      <c r="H31" s="99">
        <f>+H29+H28+I30</f>
        <v>0</v>
      </c>
      <c r="I31" s="99"/>
      <c r="J31" s="99">
        <f>+J29+J28+K30</f>
        <v>0</v>
      </c>
      <c r="K31" s="99"/>
      <c r="L31" s="99">
        <f>+L29+L28+M30</f>
        <v>0</v>
      </c>
      <c r="M31" s="99"/>
      <c r="N31" s="99">
        <f>+N29+N28+O30</f>
        <v>0</v>
      </c>
      <c r="O31" s="99"/>
      <c r="P31" s="99">
        <f>+P29+P28+Q30</f>
        <v>0</v>
      </c>
      <c r="Q31" s="99"/>
      <c r="R31" s="99">
        <f>+R29+R28+S30</f>
        <v>0</v>
      </c>
      <c r="S31" s="99"/>
      <c r="T31" s="99">
        <f>+T29+T28+U30</f>
        <v>0</v>
      </c>
      <c r="U31" s="99"/>
      <c r="V31" s="29">
        <f>+T31+R31+P31+N31+L31+J31+H31</f>
        <v>0</v>
      </c>
    </row>
    <row r="32" spans="1:22" x14ac:dyDescent="0.25">
      <c r="A32" s="107" t="s">
        <v>31</v>
      </c>
      <c r="B32" s="108"/>
      <c r="C32" s="108"/>
      <c r="D32" s="108"/>
      <c r="E32" s="108"/>
      <c r="F32" s="108"/>
      <c r="G32" s="46"/>
      <c r="H32" s="44"/>
      <c r="I32" s="45"/>
      <c r="J32" s="44"/>
      <c r="K32" s="45"/>
      <c r="L32" s="44"/>
      <c r="M32" s="45"/>
      <c r="N32" s="44"/>
      <c r="O32" s="45"/>
      <c r="P32" s="44"/>
      <c r="Q32" s="45"/>
      <c r="R32" s="44"/>
      <c r="S32" s="45"/>
      <c r="T32" s="44"/>
      <c r="U32" s="45"/>
      <c r="V32" s="31"/>
    </row>
    <row r="33" spans="1:28" x14ac:dyDescent="0.25">
      <c r="B33" s="15" t="s">
        <v>59</v>
      </c>
      <c r="C33" s="48"/>
      <c r="D33" s="48"/>
      <c r="E33" s="48"/>
      <c r="F33" s="48"/>
      <c r="G33" s="49"/>
      <c r="H33" s="11"/>
      <c r="I33" s="45">
        <v>0</v>
      </c>
      <c r="J33" s="44"/>
      <c r="K33" s="45"/>
      <c r="L33" s="44"/>
      <c r="M33" s="45"/>
      <c r="N33" s="44"/>
      <c r="O33" s="45"/>
      <c r="P33" s="44"/>
      <c r="Q33" s="45"/>
      <c r="R33" s="44"/>
      <c r="S33" s="45"/>
      <c r="T33" s="44"/>
      <c r="U33" s="45"/>
      <c r="V33" s="31"/>
    </row>
    <row r="34" spans="1:28" x14ac:dyDescent="0.25">
      <c r="B34" s="15" t="s">
        <v>58</v>
      </c>
      <c r="C34"/>
      <c r="D34"/>
      <c r="E34"/>
      <c r="F34"/>
      <c r="G34" s="47"/>
      <c r="H34" s="115" t="s">
        <v>29</v>
      </c>
      <c r="I34" s="116"/>
      <c r="J34" s="115" t="s">
        <v>30</v>
      </c>
      <c r="K34" s="116"/>
      <c r="L34" s="115" t="s">
        <v>30</v>
      </c>
      <c r="M34" s="116"/>
      <c r="N34" s="115" t="s">
        <v>29</v>
      </c>
      <c r="O34" s="116"/>
      <c r="P34" s="115" t="s">
        <v>64</v>
      </c>
      <c r="Q34" s="116"/>
      <c r="R34" s="115" t="s">
        <v>64</v>
      </c>
      <c r="S34" s="116"/>
      <c r="T34" s="115" t="s">
        <v>64</v>
      </c>
      <c r="U34" s="116"/>
      <c r="V34" s="31"/>
    </row>
    <row r="35" spans="1:28" x14ac:dyDescent="0.25">
      <c r="A35" s="34"/>
      <c r="B35" s="155" t="s">
        <v>32</v>
      </c>
      <c r="C35" s="155"/>
      <c r="D35" s="155"/>
      <c r="E35" s="155"/>
      <c r="F35" s="155"/>
      <c r="G35" s="156"/>
      <c r="H35" s="50"/>
      <c r="I35" s="51">
        <f t="array" ref="I35">SUM(IF(H34="first/last day",$H$33*75%,0)+(IF(H34="NOT FIRST/LAST DAY",$H$33,0)+(IF(H34="n/a",$I$33))))</f>
        <v>0</v>
      </c>
      <c r="J35" s="50"/>
      <c r="K35" s="51">
        <f t="array" ref="K35">SUM(IF(J34="first/last day",$H$33*75%,0)+(IF(J34="NOT FIRST/LAST DAY",$H$33,0)+(IF(J34="n/a",$I$33))))</f>
        <v>0</v>
      </c>
      <c r="L35" s="50"/>
      <c r="M35" s="51">
        <f t="array" ref="M35">SUM(IF(L34="first/last day",$H$33*75%,0)+(IF(L34="NOT FIRST/LAST DAY",$H$33,0)+(IF(L34="n/a",$I$33))))</f>
        <v>0</v>
      </c>
      <c r="N35" s="50"/>
      <c r="O35" s="51">
        <f t="array" ref="O35">SUM(IF(N34="first/last day",$H$33*75%,0)+(IF(N34="NOT FIRST/LAST DAY",$H$33,0)+(IF(N34="n/a",$I$33))))</f>
        <v>0</v>
      </c>
      <c r="P35" s="50"/>
      <c r="Q35" s="51">
        <f t="array" ref="Q35">SUM(IF(P34="first/last day",$H$33*75%,0)+(IF(P34="NOT FIRST/LAST DAY",$H$33,0)+(IF(P34="n/a",$I$33))))</f>
        <v>0</v>
      </c>
      <c r="R35" s="50"/>
      <c r="S35" s="51">
        <f t="array" ref="S35">SUM(IF(R34="first/last day",$H$33*75%,0)+(IF(R34="NOT FIRST/LAST DAY",$H$33,0)+(IF(R34="n/a",$I$33))))</f>
        <v>0</v>
      </c>
      <c r="T35" s="50"/>
      <c r="U35" s="51">
        <f t="array" ref="U35">SUM(IF(T34="first/last day",$H$33*75%,0)+(IF(T34="NOT FIRST/LAST DAY",$H$33,0)+(IF(T34="n/a",$I$33))))</f>
        <v>0</v>
      </c>
      <c r="V35" s="27">
        <f>+U35+S35+Q35+O35+M35+K35+I35</f>
        <v>0</v>
      </c>
    </row>
    <row r="36" spans="1:28" x14ac:dyDescent="0.25">
      <c r="A36" s="144" t="s">
        <v>26</v>
      </c>
      <c r="B36" s="88"/>
      <c r="C36" s="88"/>
      <c r="D36" s="88"/>
      <c r="E36" s="88"/>
      <c r="F36" s="88"/>
      <c r="H36" s="130"/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31"/>
      <c r="V36" s="36"/>
    </row>
    <row r="37" spans="1:28" x14ac:dyDescent="0.25">
      <c r="A37" s="105" t="s">
        <v>25</v>
      </c>
      <c r="B37" s="88"/>
      <c r="C37" s="88"/>
      <c r="D37" s="88"/>
      <c r="E37" s="88"/>
      <c r="F37" s="88"/>
      <c r="G37" s="106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27">
        <f>+T37+R37+P37+N37+L37+J37+H37</f>
        <v>0</v>
      </c>
    </row>
    <row r="38" spans="1:28" x14ac:dyDescent="0.25">
      <c r="A38" s="145" t="s">
        <v>7</v>
      </c>
      <c r="B38" s="146"/>
      <c r="C38" s="146"/>
      <c r="D38" s="146"/>
      <c r="E38" s="146"/>
      <c r="F38" s="146"/>
      <c r="G38" s="33"/>
      <c r="H38" s="97">
        <f>+H17+H20+I21+H31+H25+H37+I35+I22+I23</f>
        <v>0</v>
      </c>
      <c r="I38" s="98"/>
      <c r="J38" s="97">
        <f>+J17+J20+K21+J31+J25+J37+K35+K22+K23</f>
        <v>0</v>
      </c>
      <c r="K38" s="98"/>
      <c r="L38" s="97">
        <f>+L17+L20+M21+L31+L25+L37+M35+M22+M23</f>
        <v>0</v>
      </c>
      <c r="M38" s="98"/>
      <c r="N38" s="97">
        <f>+N17+N20+O21+N31+N25+N37+O35+O22+O23</f>
        <v>0</v>
      </c>
      <c r="O38" s="98"/>
      <c r="P38" s="97">
        <f>+P17+P20+Q21+P31+P25+P37+Q35+Q22+Q23</f>
        <v>0</v>
      </c>
      <c r="Q38" s="98"/>
      <c r="R38" s="97">
        <f>+R17+R20+S21+R31+R25+R37+S35+S22+S23</f>
        <v>0</v>
      </c>
      <c r="S38" s="98"/>
      <c r="T38" s="97">
        <f>+T17+T20+U21+T31+T25+T37+U35+U22+U23</f>
        <v>0</v>
      </c>
      <c r="U38" s="98"/>
      <c r="V38" s="37">
        <f>+V37+V35+V31+V25+V21+V20+V17+V22+V23</f>
        <v>0</v>
      </c>
    </row>
    <row r="39" spans="1:28" x14ac:dyDescent="0.25">
      <c r="A39" s="14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9"/>
      <c r="AB39" s="40"/>
    </row>
    <row r="40" spans="1:28" x14ac:dyDescent="0.25">
      <c r="A40" s="14"/>
      <c r="B40" s="121" t="s">
        <v>60</v>
      </c>
      <c r="C40" s="121"/>
      <c r="D40" s="121"/>
      <c r="E40" s="121"/>
      <c r="F40" s="121"/>
      <c r="G40" s="121"/>
      <c r="H40" s="121"/>
      <c r="I40" s="121"/>
      <c r="J40" s="121"/>
      <c r="K40" s="38"/>
      <c r="L40" s="86" t="s">
        <v>79</v>
      </c>
      <c r="M40" s="86"/>
      <c r="N40" s="86"/>
      <c r="O40" s="72">
        <f>+V38</f>
        <v>0</v>
      </c>
      <c r="P40" s="168" t="s">
        <v>82</v>
      </c>
      <c r="Q40" s="171"/>
      <c r="R40" s="172"/>
      <c r="S40" s="172"/>
      <c r="T40" s="172"/>
      <c r="U40" s="172"/>
      <c r="V40" s="173"/>
      <c r="X40" s="40"/>
      <c r="Y40" s="40"/>
      <c r="Z40" s="40"/>
      <c r="AA40" s="40"/>
      <c r="AB40" s="40"/>
    </row>
    <row r="41" spans="1:28" x14ac:dyDescent="0.25">
      <c r="A41" s="14"/>
      <c r="B41" s="124" t="s">
        <v>23</v>
      </c>
      <c r="C41" s="124"/>
      <c r="D41" s="123" t="s">
        <v>20</v>
      </c>
      <c r="E41" s="123"/>
      <c r="F41" s="123"/>
      <c r="G41" s="122" t="s">
        <v>21</v>
      </c>
      <c r="H41" s="122"/>
      <c r="I41" s="122" t="s">
        <v>22</v>
      </c>
      <c r="J41" s="122"/>
      <c r="K41" s="38"/>
      <c r="L41" s="57" t="s">
        <v>80</v>
      </c>
      <c r="N41" s="41"/>
      <c r="O41" s="72">
        <f>+'Claim Page 2'!V38</f>
        <v>0</v>
      </c>
      <c r="P41" s="169"/>
      <c r="Q41" s="174"/>
      <c r="R41" s="175"/>
      <c r="S41" s="175"/>
      <c r="T41" s="175"/>
      <c r="U41" s="175"/>
      <c r="V41" s="176"/>
    </row>
    <row r="42" spans="1:28" ht="21.75" customHeight="1" x14ac:dyDescent="0.25">
      <c r="A42" s="14"/>
      <c r="B42" s="124" t="s">
        <v>49</v>
      </c>
      <c r="C42" s="124"/>
      <c r="D42" s="96"/>
      <c r="E42" s="96"/>
      <c r="F42" s="96"/>
      <c r="G42" s="125"/>
      <c r="H42" s="125"/>
      <c r="I42" s="111"/>
      <c r="J42" s="111"/>
      <c r="K42" s="38"/>
      <c r="L42" s="86" t="s">
        <v>19</v>
      </c>
      <c r="M42" s="86"/>
      <c r="N42" s="86"/>
      <c r="O42" s="72">
        <f>+O41+O40</f>
        <v>0</v>
      </c>
      <c r="P42" s="169"/>
      <c r="Q42" s="174"/>
      <c r="R42" s="175"/>
      <c r="S42" s="175"/>
      <c r="T42" s="175"/>
      <c r="U42" s="175"/>
      <c r="V42" s="176"/>
    </row>
    <row r="43" spans="1:28" ht="23.25" customHeight="1" x14ac:dyDescent="0.25">
      <c r="A43" s="14"/>
      <c r="B43" s="124" t="s">
        <v>49</v>
      </c>
      <c r="C43" s="124"/>
      <c r="D43" s="96"/>
      <c r="E43" s="96"/>
      <c r="F43" s="96"/>
      <c r="G43" s="125"/>
      <c r="H43" s="125"/>
      <c r="I43" s="111"/>
      <c r="J43" s="111"/>
      <c r="K43" s="38"/>
      <c r="L43" s="57" t="s">
        <v>73</v>
      </c>
      <c r="N43" s="41"/>
      <c r="O43" s="41"/>
      <c r="P43" s="170"/>
      <c r="Q43" s="177"/>
      <c r="R43" s="178"/>
      <c r="S43" s="178"/>
      <c r="T43" s="178"/>
      <c r="U43" s="178"/>
      <c r="V43" s="179"/>
      <c r="X43" s="38"/>
      <c r="Y43" s="38"/>
      <c r="Z43" s="38"/>
      <c r="AA43" s="38"/>
      <c r="AB43" s="38"/>
    </row>
    <row r="44" spans="1:28" ht="23.25" customHeight="1" x14ac:dyDescent="0.25">
      <c r="A44" s="14"/>
      <c r="B44" s="124" t="s">
        <v>49</v>
      </c>
      <c r="C44" s="124"/>
      <c r="D44" s="96"/>
      <c r="E44" s="96"/>
      <c r="F44" s="96"/>
      <c r="G44" s="125"/>
      <c r="H44" s="125"/>
      <c r="I44" s="111"/>
      <c r="J44" s="111"/>
      <c r="K44" s="38"/>
      <c r="L44" s="65" t="s">
        <v>74</v>
      </c>
      <c r="M44" s="66"/>
      <c r="N44" s="66"/>
      <c r="O44" s="11"/>
      <c r="Q44" s="40" t="s">
        <v>17</v>
      </c>
      <c r="S44" s="40"/>
      <c r="T44" s="40"/>
      <c r="U44" s="40"/>
      <c r="V44" s="39"/>
    </row>
    <row r="45" spans="1:28" ht="22.5" customHeight="1" x14ac:dyDescent="0.25">
      <c r="A45" s="14"/>
      <c r="B45" s="124" t="s">
        <v>49</v>
      </c>
      <c r="C45" s="124"/>
      <c r="D45" s="96"/>
      <c r="E45" s="96"/>
      <c r="F45" s="96"/>
      <c r="G45" s="125"/>
      <c r="H45" s="125"/>
      <c r="I45" s="111"/>
      <c r="J45" s="111"/>
      <c r="L45" s="67" t="s">
        <v>75</v>
      </c>
      <c r="M45" s="68"/>
      <c r="N45" s="68"/>
      <c r="O45" s="35">
        <f>+O42+O44</f>
        <v>0</v>
      </c>
      <c r="Q45" s="33"/>
      <c r="R45" s="33"/>
      <c r="S45" s="33"/>
      <c r="T45" s="33"/>
      <c r="U45" s="33"/>
      <c r="V45" s="42"/>
    </row>
    <row r="46" spans="1:28" ht="22.5" customHeight="1" x14ac:dyDescent="0.25">
      <c r="A46" s="43"/>
      <c r="B46" s="124" t="s">
        <v>49</v>
      </c>
      <c r="C46" s="124"/>
      <c r="D46" s="96"/>
      <c r="E46" s="96"/>
      <c r="F46" s="96"/>
      <c r="G46" s="125"/>
      <c r="H46" s="125"/>
      <c r="I46" s="111"/>
      <c r="J46" s="111"/>
      <c r="L46" s="67" t="s">
        <v>73</v>
      </c>
      <c r="M46" s="68"/>
      <c r="N46" s="68"/>
      <c r="O46" s="35"/>
      <c r="Q46" s="73" t="s">
        <v>16</v>
      </c>
      <c r="R46" s="73"/>
      <c r="S46" s="73"/>
      <c r="T46" s="73"/>
      <c r="U46" s="78" t="s">
        <v>5</v>
      </c>
      <c r="V46" s="74"/>
    </row>
    <row r="47" spans="1:28" ht="21.75" customHeight="1" x14ac:dyDescent="0.25">
      <c r="A47" s="14"/>
      <c r="B47" s="124" t="s">
        <v>49</v>
      </c>
      <c r="C47" s="124"/>
      <c r="D47" s="96"/>
      <c r="E47" s="96"/>
      <c r="F47" s="96"/>
      <c r="G47" s="125"/>
      <c r="H47" s="125"/>
      <c r="I47" s="111"/>
      <c r="J47" s="111"/>
      <c r="L47" s="65" t="s">
        <v>76</v>
      </c>
      <c r="M47" s="66"/>
      <c r="N47" s="66"/>
      <c r="O47" s="11"/>
      <c r="Q47" s="40" t="s">
        <v>85</v>
      </c>
      <c r="R47" s="75"/>
      <c r="S47" s="75"/>
      <c r="T47" s="75"/>
      <c r="U47" s="76"/>
      <c r="V47" s="76"/>
    </row>
    <row r="48" spans="1:28" ht="25.5" customHeight="1" x14ac:dyDescent="0.25">
      <c r="A48" s="14"/>
      <c r="B48" s="185" t="s">
        <v>65</v>
      </c>
      <c r="C48" s="186"/>
      <c r="D48" s="186"/>
      <c r="E48" s="186"/>
      <c r="F48" s="186"/>
      <c r="G48" s="186"/>
      <c r="H48" s="187"/>
      <c r="I48" s="126">
        <f>IF(SUM(I42:J47)=O45,SUM(I42:J47),"ERROR")</f>
        <v>0</v>
      </c>
      <c r="J48" s="126"/>
      <c r="L48" s="56" t="s">
        <v>72</v>
      </c>
      <c r="M48" s="56"/>
      <c r="N48" s="56"/>
      <c r="O48" s="58">
        <f>+O45+O47</f>
        <v>0</v>
      </c>
      <c r="Q48" s="33"/>
      <c r="R48" s="33"/>
      <c r="S48" s="33"/>
      <c r="T48" s="33"/>
      <c r="U48" s="33"/>
      <c r="V48" s="42"/>
    </row>
    <row r="49" spans="1:22" x14ac:dyDescent="0.25">
      <c r="A49" s="14"/>
      <c r="Q49" s="79" t="s">
        <v>84</v>
      </c>
      <c r="R49" s="80"/>
      <c r="S49" s="80"/>
      <c r="T49" s="80"/>
      <c r="U49" s="81" t="s">
        <v>5</v>
      </c>
      <c r="V49" s="77"/>
    </row>
    <row r="50" spans="1:22" ht="21" x14ac:dyDescent="0.35">
      <c r="A50" s="188" t="s">
        <v>61</v>
      </c>
      <c r="B50" s="189"/>
      <c r="C50" s="189"/>
      <c r="D50" s="189"/>
      <c r="E50" s="189"/>
      <c r="F50" s="189"/>
      <c r="G50" s="189"/>
      <c r="H50" s="189"/>
      <c r="I50" s="189"/>
      <c r="J50" s="189"/>
      <c r="K50" s="189"/>
      <c r="L50" s="189"/>
      <c r="M50" s="189"/>
      <c r="N50" s="189"/>
      <c r="O50" s="189"/>
      <c r="P50" s="189"/>
      <c r="Q50" s="189"/>
      <c r="R50" s="189"/>
      <c r="S50" s="189"/>
      <c r="T50" s="189"/>
      <c r="U50" s="189"/>
      <c r="V50" s="190"/>
    </row>
    <row r="51" spans="1:22" ht="6" customHeight="1" x14ac:dyDescent="0.3">
      <c r="A51" s="83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5"/>
    </row>
    <row r="52" spans="1:22" ht="21" customHeight="1" x14ac:dyDescent="0.35">
      <c r="A52" s="117" t="s">
        <v>62</v>
      </c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118"/>
      <c r="N52" s="118"/>
      <c r="O52" s="118"/>
      <c r="P52" s="118"/>
      <c r="Q52" s="118"/>
      <c r="R52" s="118"/>
      <c r="S52" s="118"/>
      <c r="T52" s="118"/>
      <c r="U52" s="118"/>
      <c r="V52" s="119"/>
    </row>
    <row r="53" spans="1:22" ht="18.75" x14ac:dyDescent="0.3">
      <c r="A53" s="127" t="s">
        <v>63</v>
      </c>
      <c r="B53" s="128"/>
      <c r="C53" s="128"/>
      <c r="D53" s="128"/>
      <c r="E53" s="128"/>
      <c r="F53" s="128"/>
      <c r="G53" s="128"/>
      <c r="H53" s="128"/>
      <c r="I53" s="128"/>
      <c r="J53" s="128"/>
      <c r="K53" s="128"/>
      <c r="L53" s="128"/>
      <c r="M53" s="128"/>
      <c r="N53" s="128"/>
      <c r="O53" s="128"/>
      <c r="P53" s="128"/>
      <c r="Q53" s="128"/>
      <c r="R53" s="128"/>
      <c r="S53" s="128"/>
      <c r="T53" s="128"/>
      <c r="U53" s="128"/>
      <c r="V53" s="129"/>
    </row>
    <row r="54" spans="1:22" ht="18.75" x14ac:dyDescent="0.3">
      <c r="A54" s="112" t="s">
        <v>78</v>
      </c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4"/>
    </row>
    <row r="55" spans="1:22" x14ac:dyDescent="0.25">
      <c r="A55" s="183"/>
      <c r="B55" s="184"/>
      <c r="C55" s="184"/>
      <c r="D55" s="184"/>
      <c r="E55" s="184"/>
      <c r="F55" s="184"/>
      <c r="G55" s="184"/>
      <c r="H55" s="184"/>
      <c r="I55" s="184"/>
      <c r="J55" s="184"/>
      <c r="K55" s="184"/>
      <c r="L55" s="184"/>
      <c r="M55" s="184"/>
      <c r="N55" s="184"/>
      <c r="O55" s="184"/>
      <c r="P55" s="184"/>
      <c r="Q55" s="184"/>
      <c r="R55" s="184"/>
      <c r="S55" s="184"/>
      <c r="T55" s="184"/>
      <c r="U55" s="184"/>
      <c r="V55" s="184"/>
    </row>
    <row r="710" spans="4:4" x14ac:dyDescent="0.25">
      <c r="D710"/>
    </row>
    <row r="711" spans="4:4" x14ac:dyDescent="0.25">
      <c r="D711" t="s">
        <v>29</v>
      </c>
    </row>
    <row r="712" spans="4:4" x14ac:dyDescent="0.25">
      <c r="D712" s="13" t="s">
        <v>30</v>
      </c>
    </row>
    <row r="713" spans="4:4" x14ac:dyDescent="0.25">
      <c r="D713" s="15" t="s">
        <v>64</v>
      </c>
    </row>
  </sheetData>
  <sheetProtection algorithmName="SHA-512" hashValue="AEflcebhibu6f6nugmO5XlATNsQrrdh0712QeJ/XVjIsGRCpayAP9YULS36Vv0+L6yN+EihmFYEy8qkosDgLdQ==" saltValue="ft+qpv4BrlmnFQUXHcND1A==" spinCount="100000" sheet="1" selectLockedCells="1"/>
  <protectedRanges>
    <protectedRange password="C696" sqref="F3:G3" name="Name"/>
    <protectedRange password="C696" sqref="M3:M4" name="ID"/>
    <protectedRange password="C696" sqref="V3" name="PO"/>
    <protectedRange password="C696" sqref="V4:V5" name="phone"/>
  </protectedRanges>
  <mergeCells count="188">
    <mergeCell ref="P40:P43"/>
    <mergeCell ref="Q40:V43"/>
    <mergeCell ref="A7:V7"/>
    <mergeCell ref="T31:U31"/>
    <mergeCell ref="A55:V55"/>
    <mergeCell ref="B48:H48"/>
    <mergeCell ref="A50:V50"/>
    <mergeCell ref="B25:F25"/>
    <mergeCell ref="R10:S10"/>
    <mergeCell ref="T20:U20"/>
    <mergeCell ref="T25:U25"/>
    <mergeCell ref="T24:U24"/>
    <mergeCell ref="T36:U36"/>
    <mergeCell ref="P36:Q36"/>
    <mergeCell ref="R31:S31"/>
    <mergeCell ref="P34:Q34"/>
    <mergeCell ref="R34:S34"/>
    <mergeCell ref="T38:U38"/>
    <mergeCell ref="T37:U37"/>
    <mergeCell ref="N16:O16"/>
    <mergeCell ref="A17:F17"/>
    <mergeCell ref="B22:G22"/>
    <mergeCell ref="H14:U14"/>
    <mergeCell ref="N24:O24"/>
    <mergeCell ref="K3:L3"/>
    <mergeCell ref="H10:I10"/>
    <mergeCell ref="R9:S9"/>
    <mergeCell ref="H11:I11"/>
    <mergeCell ref="H25:I25"/>
    <mergeCell ref="G43:H43"/>
    <mergeCell ref="L28:M28"/>
    <mergeCell ref="A27:F27"/>
    <mergeCell ref="H9:I9"/>
    <mergeCell ref="R11:S11"/>
    <mergeCell ref="R25:S25"/>
    <mergeCell ref="P9:Q9"/>
    <mergeCell ref="P10:Q10"/>
    <mergeCell ref="P11:Q11"/>
    <mergeCell ref="P12:Q12"/>
    <mergeCell ref="P17:Q17"/>
    <mergeCell ref="R17:S17"/>
    <mergeCell ref="R20:S20"/>
    <mergeCell ref="R24:S24"/>
    <mergeCell ref="N38:O38"/>
    <mergeCell ref="P37:Q37"/>
    <mergeCell ref="R37:S37"/>
    <mergeCell ref="R29:S29"/>
    <mergeCell ref="P29:Q29"/>
    <mergeCell ref="A2:V2"/>
    <mergeCell ref="H38:I38"/>
    <mergeCell ref="J9:K9"/>
    <mergeCell ref="J10:K10"/>
    <mergeCell ref="J11:K11"/>
    <mergeCell ref="J12:K12"/>
    <mergeCell ref="J17:K17"/>
    <mergeCell ref="H12:I12"/>
    <mergeCell ref="H17:I17"/>
    <mergeCell ref="H20:I20"/>
    <mergeCell ref="H24:I24"/>
    <mergeCell ref="J38:K38"/>
    <mergeCell ref="L9:M9"/>
    <mergeCell ref="L10:M10"/>
    <mergeCell ref="L11:M11"/>
    <mergeCell ref="L12:M12"/>
    <mergeCell ref="L17:M17"/>
    <mergeCell ref="N9:O9"/>
    <mergeCell ref="N11:O11"/>
    <mergeCell ref="R36:S36"/>
    <mergeCell ref="R38:S38"/>
    <mergeCell ref="R28:S28"/>
    <mergeCell ref="T28:U28"/>
    <mergeCell ref="T29:U29"/>
    <mergeCell ref="A10:F10"/>
    <mergeCell ref="A11:F11"/>
    <mergeCell ref="A12:F12"/>
    <mergeCell ref="A14:F14"/>
    <mergeCell ref="R12:S12"/>
    <mergeCell ref="N12:O12"/>
    <mergeCell ref="N17:O17"/>
    <mergeCell ref="N20:O20"/>
    <mergeCell ref="P20:Q20"/>
    <mergeCell ref="T9:U9"/>
    <mergeCell ref="T10:U10"/>
    <mergeCell ref="T11:U11"/>
    <mergeCell ref="T12:U12"/>
    <mergeCell ref="T17:U17"/>
    <mergeCell ref="N36:O36"/>
    <mergeCell ref="N34:O34"/>
    <mergeCell ref="B35:G35"/>
    <mergeCell ref="L34:M34"/>
    <mergeCell ref="L36:M36"/>
    <mergeCell ref="N10:O10"/>
    <mergeCell ref="J20:K20"/>
    <mergeCell ref="B21:F21"/>
    <mergeCell ref="B28:F28"/>
    <mergeCell ref="N28:O28"/>
    <mergeCell ref="J28:K28"/>
    <mergeCell ref="L20:M20"/>
    <mergeCell ref="J25:K25"/>
    <mergeCell ref="L25:M25"/>
    <mergeCell ref="N25:O25"/>
    <mergeCell ref="B24:F24"/>
    <mergeCell ref="H16:I16"/>
    <mergeCell ref="J16:K16"/>
    <mergeCell ref="L16:M16"/>
    <mergeCell ref="I46:J46"/>
    <mergeCell ref="B47:C47"/>
    <mergeCell ref="M3:P3"/>
    <mergeCell ref="M4:P4"/>
    <mergeCell ref="D3:I3"/>
    <mergeCell ref="L40:N40"/>
    <mergeCell ref="H37:I37"/>
    <mergeCell ref="J37:K37"/>
    <mergeCell ref="K4:L4"/>
    <mergeCell ref="L24:M24"/>
    <mergeCell ref="P24:Q24"/>
    <mergeCell ref="P28:Q28"/>
    <mergeCell ref="P25:Q25"/>
    <mergeCell ref="N37:O37"/>
    <mergeCell ref="A19:F19"/>
    <mergeCell ref="A36:F36"/>
    <mergeCell ref="A38:F38"/>
    <mergeCell ref="H34:I34"/>
    <mergeCell ref="J34:K34"/>
    <mergeCell ref="J24:K24"/>
    <mergeCell ref="H28:I28"/>
    <mergeCell ref="L38:M38"/>
    <mergeCell ref="B31:F31"/>
    <mergeCell ref="L29:M29"/>
    <mergeCell ref="G42:H42"/>
    <mergeCell ref="I42:J42"/>
    <mergeCell ref="B43:C43"/>
    <mergeCell ref="B42:C42"/>
    <mergeCell ref="J29:K29"/>
    <mergeCell ref="L37:M37"/>
    <mergeCell ref="H36:I36"/>
    <mergeCell ref="H29:I29"/>
    <mergeCell ref="J36:K36"/>
    <mergeCell ref="B29:F29"/>
    <mergeCell ref="D42:F42"/>
    <mergeCell ref="A54:V54"/>
    <mergeCell ref="T34:U34"/>
    <mergeCell ref="A52:V52"/>
    <mergeCell ref="N29:O29"/>
    <mergeCell ref="B40:J40"/>
    <mergeCell ref="I41:J41"/>
    <mergeCell ref="G41:H41"/>
    <mergeCell ref="D41:F41"/>
    <mergeCell ref="B41:C41"/>
    <mergeCell ref="G47:H47"/>
    <mergeCell ref="I47:J47"/>
    <mergeCell ref="I43:J43"/>
    <mergeCell ref="B44:C44"/>
    <mergeCell ref="D44:F44"/>
    <mergeCell ref="G44:H44"/>
    <mergeCell ref="I44:J44"/>
    <mergeCell ref="B45:C45"/>
    <mergeCell ref="D45:F45"/>
    <mergeCell ref="G45:H45"/>
    <mergeCell ref="I48:J48"/>
    <mergeCell ref="B46:C46"/>
    <mergeCell ref="A53:V53"/>
    <mergeCell ref="D47:F47"/>
    <mergeCell ref="G46:H46"/>
    <mergeCell ref="L1:M1"/>
    <mergeCell ref="A51:V51"/>
    <mergeCell ref="L42:N42"/>
    <mergeCell ref="B30:F30"/>
    <mergeCell ref="B20:G20"/>
    <mergeCell ref="M5:P5"/>
    <mergeCell ref="T3:V3"/>
    <mergeCell ref="T4:V4"/>
    <mergeCell ref="D43:F43"/>
    <mergeCell ref="P38:Q38"/>
    <mergeCell ref="H31:I31"/>
    <mergeCell ref="J31:K31"/>
    <mergeCell ref="L31:M31"/>
    <mergeCell ref="N31:O31"/>
    <mergeCell ref="P31:Q31"/>
    <mergeCell ref="V9:V15"/>
    <mergeCell ref="P16:Q16"/>
    <mergeCell ref="R16:S16"/>
    <mergeCell ref="T16:U16"/>
    <mergeCell ref="A37:G37"/>
    <mergeCell ref="A32:F32"/>
    <mergeCell ref="A16:F16"/>
    <mergeCell ref="I45:J45"/>
    <mergeCell ref="D46:F46"/>
  </mergeCells>
  <conditionalFormatting sqref="I48:J48">
    <cfRule type="cellIs" dxfId="1" priority="1" operator="equal">
      <formula>"ERROR"</formula>
    </cfRule>
  </conditionalFormatting>
  <dataValidations xWindow="253" yWindow="700" count="35">
    <dataValidation allowBlank="1" showInputMessage="1" showErrorMessage="1" prompt="Please enter your Banner Employee ID.  You should be able to find it on your time sheet." sqref="M4" xr:uid="{00000000-0002-0000-0000-000000000000}"/>
    <dataValidation allowBlank="1" showInputMessage="1" showErrorMessage="1" prompt="Please enter name" sqref="M3" xr:uid="{00000000-0002-0000-0000-000001000000}"/>
    <dataValidation type="decimal" operator="lessThan" allowBlank="1" showInputMessage="1" showErrorMessage="1" error="The amount was entered as a positive, please enter as a negative." promptTitle="ENTER AS NEGATIVE" prompt="Enter advances received prior to travel._x000a_" sqref="O44 O47" xr:uid="{00000000-0002-0000-0000-000002000000}">
      <formula1>0</formula1>
    </dataValidation>
    <dataValidation type="decimal" operator="lessThan" allowBlank="1" showInputMessage="1" showErrorMessage="1" error="The amount was entered as a positive, please enter as a negative." promptTitle="ENTER AS NEGATIVE" prompt="Enter registration and hotel fees put on RSCC_x000a_ procard_x000a_" sqref="O46" xr:uid="{00000000-0002-0000-0000-000003000000}">
      <formula1>0</formula1>
    </dataValidation>
    <dataValidation type="list" allowBlank="1" showInputMessage="1" showErrorMessage="1" prompt="Enter E or F for chart_x000a_" sqref="C41" xr:uid="{00000000-0002-0000-0000-000004000000}">
      <formula1>$CL$4:$CL$5</formula1>
    </dataValidation>
    <dataValidation allowBlank="1" showInputMessage="1" showErrorMessage="1" prompt="Enter Index number" sqref="D41:D47" xr:uid="{00000000-0002-0000-0000-000005000000}"/>
    <dataValidation allowBlank="1" showInputMessage="1" showErrorMessage="1" promptTitle="ENTER TEXT ONLY" prompt="Enter other travel expense description_x000a__x000a_" sqref="H36:U36" xr:uid="{00000000-0002-0000-0000-000006000000}"/>
    <dataValidation allowBlank="1" showInputMessage="1" showErrorMessage="1" prompt="Enter amount spent for other travel expense." sqref="J37:U37" xr:uid="{00000000-0002-0000-0000-000007000000}"/>
    <dataValidation allowBlank="1" showInputMessage="1" showErrorMessage="1" prompt="Enter Personal Vehicle mileage" sqref="P21 H21 N21 L21 J21 R21 T21" xr:uid="{00000000-0002-0000-0000-000008000000}"/>
    <dataValidation allowBlank="1" showInputMessage="1" showErrorMessage="1" prompt="Enter lodging room rate only" sqref="H28:U28" xr:uid="{00000000-0002-0000-0000-000009000000}"/>
    <dataValidation allowBlank="1" showInputMessage="1" showErrorMessage="1" prompt="Enter lodging taxes_x000a_" sqref="H29:U29" xr:uid="{00000000-0002-0000-0000-00000A000000}"/>
    <dataValidation type="textLength" operator="greaterThan" allowBlank="1" showInputMessage="1" showErrorMessage="1" promptTitle="ENTER TEXT ONLY" prompt="Enter other transportation description_x000a__x000a_" sqref="H24:U24" xr:uid="{00000000-0002-0000-0000-00000B000000}">
      <formula1>1</formula1>
    </dataValidation>
    <dataValidation allowBlank="1" showInputMessage="1" showErrorMessage="1" promptTitle="ENTER AMOUNTS ONLY" prompt="Enter amount spent for other transportation." sqref="H25:U25" xr:uid="{00000000-0002-0000-0000-00000C000000}"/>
    <dataValidation allowBlank="1" showInputMessage="1" showErrorMessage="1" prompt="Enter fax number_x000a_" sqref="V5" xr:uid="{00000000-0002-0000-0000-00000D000000}"/>
    <dataValidation type="decimal" operator="greaterThan" allowBlank="1" showInputMessage="1" showErrorMessage="1" promptTitle="ENTER FULL M &amp; I AMOUNT" prompt="Enter full amount of Meals and Incidentals Rate." sqref="H35 J35 L35 N35 P35 R35 T35" xr:uid="{00000000-0002-0000-0000-00000E000000}">
      <formula1>0.01</formula1>
    </dataValidation>
    <dataValidation allowBlank="1" showInputMessage="1" showErrorMessage="1" promptTitle="ENTER AMOUNTS ONLY" prompt="Enter amount spent for other travel expense." sqref="H37:I37" xr:uid="{00000000-0002-0000-0000-00000F000000}"/>
    <dataValidation allowBlank="1" showInputMessage="1" showErrorMessage="1" promptTitle="Total Validation" prompt="This total should agree with total day totals in O42 &quot;Total to be charged&quot;_x000a__x000a_" sqref="I48:J48" xr:uid="{00000000-0002-0000-0000-000010000000}"/>
    <dataValidation allowBlank="1" showInputMessage="1" showErrorMessage="1" promptTitle="Purpose of Travel" prompt="Enter brief description for travel_x000a_" sqref="H16:U16" xr:uid="{00000000-0002-0000-0000-000011000000}"/>
    <dataValidation allowBlank="1" showInputMessage="1" showErrorMessage="1" promptTitle="Registration Fees" prompt="Enter Registration Amount if paid out-of-pocket_x000a_" sqref="H17:U17" xr:uid="{00000000-0002-0000-0000-000012000000}"/>
    <dataValidation allowBlank="1" showInputMessage="1" showErrorMessage="1" prompt="Enter Vicinity Mileage" sqref="R22 H22 J22 L22 N22 P22 T22" xr:uid="{00000000-0002-0000-0000-000013000000}"/>
    <dataValidation allowBlank="1" showInputMessage="1" showErrorMessage="1" prompt="ENTER AIRFARE AMOUNT IF PAID OUT-OF-POCKET_x000a_" sqref="H20:U20" xr:uid="{00000000-0002-0000-0000-000014000000}"/>
    <dataValidation type="list" allowBlank="1" showInputMessage="1" showErrorMessage="1" error="PLEASE SELECT FROM THE DROPDOWN BOX" promptTitle="PICK TRAVEL DAY" prompt="Is this your first or last travel day or not first/last day?" sqref="H34:U34" xr:uid="{00000000-0002-0000-0000-000015000000}">
      <formula1>$D$711:$D$713</formula1>
    </dataValidation>
    <dataValidation type="textLength" operator="greaterThan" allowBlank="1" showInputMessage="1" showErrorMessage="1" prompt="Enter your beginning address, worksite or if leaving from home enter 'Home'_x000a_" sqref="H11:U11" xr:uid="{00000000-0002-0000-0000-000016000000}">
      <formula1>1</formula1>
    </dataValidation>
    <dataValidation allowBlank="1" showInputMessage="1" showErrorMessage="1" prompt="Enter Commute Mileage_x000a_" sqref="H23 R23 J23 L23 N23 P23 T23" xr:uid="{00000000-0002-0000-0000-000017000000}"/>
    <dataValidation type="date" allowBlank="1" showInputMessage="1" showErrorMessage="1" prompt="ENTER DATE MM/DD/YYYY_x000a_" sqref="L1:M1 H10:U10" xr:uid="{00000000-0002-0000-0000-000018000000}">
      <formula1>39083</formula1>
      <formula2>109210</formula2>
    </dataValidation>
    <dataValidation allowBlank="1" showErrorMessage="1" sqref="B48" xr:uid="{00000000-0002-0000-0000-000019000000}"/>
    <dataValidation allowBlank="1" showInputMessage="1" showErrorMessage="1" prompt="Enter brief description (Internet, etc....)_x000a__x000a__x000a_" sqref="T30 J30 L30 N30 P30 R30" xr:uid="{00000000-0002-0000-0000-00001A000000}"/>
    <dataValidation allowBlank="1" showInputMessage="1" showErrorMessage="1" prompt="Enter Amount for Other expenses_x000a__x000a_" sqref="I30 K30 M30 O30 Q30 S30 U30" xr:uid="{00000000-0002-0000-0000-00001B000000}"/>
    <dataValidation allowBlank="1" showInputMessage="1" showErrorMessage="1" prompt="Enter brief description (Internet, phone, etc....)_x000a__x000a__x000a_" sqref="H30" xr:uid="{00000000-0002-0000-0000-00001C000000}"/>
    <dataValidation allowBlank="1" showInputMessage="1" showErrorMessage="1" prompt="Enter Authorization # from SciQuest that travel is related to._x000a_" sqref="M5:P5" xr:uid="{00000000-0002-0000-0000-00001D000000}"/>
    <dataValidation allowBlank="1" showInputMessage="1" showErrorMessage="1" prompt="Enter Home Address" sqref="T3:V3" xr:uid="{00000000-0002-0000-0000-00001E000000}"/>
    <dataValidation allowBlank="1" showInputMessage="1" showErrorMessage="1" prompt="Enter Base Work Site location" sqref="T4:V4" xr:uid="{00000000-0002-0000-0000-00001F000000}"/>
    <dataValidation type="textLength" operator="greaterThan" allowBlank="1" showInputMessage="1" showErrorMessage="1" prompt="Enter your address destination_x000a_" sqref="H12:U12" xr:uid="{00000000-0002-0000-0000-000020000000}">
      <formula1>1</formula1>
    </dataValidation>
    <dataValidation type="decimal" operator="greaterThan" allowBlank="1" showInputMessage="1" showErrorMessage="1" promptTitle="ENTER FULL M &amp; I AMOUNT" prompt="Enter full amount of Meals and Incidentals Rate_x000a_" sqref="H33" xr:uid="{00000000-0002-0000-0000-000021000000}">
      <formula1>0.01</formula1>
    </dataValidation>
    <dataValidation operator="lessThan" allowBlank="1" showErrorMessage="1" error="The amount was entered as a positive, please enter as a negative." promptTitle="ENTER AS NEGATIVE" prompt="Enter advances received prior to travel._x000a_" sqref="O45" xr:uid="{00000000-0002-0000-0000-000022000000}"/>
  </dataValidations>
  <hyperlinks>
    <hyperlink ref="I35" r:id="rId1" display="=@SUM(IF(T35=&quot;first/last day&quot;,T34*75%,T36)+(IF(T35=&quot;NOT FIRST/LAST DAY&quot;,$h$34)+(IF(t35=&quot;n/a&quot;,$I$34))))" xr:uid="{00000000-0004-0000-0000-000000000000}"/>
    <hyperlink ref="K35" r:id="rId2" display="=@SUM(IF(T35=&quot;first/last day&quot;,T34*75%,T36)+(IF(T35=&quot;NOT FIRST/LAST DAY&quot;,$h$34)+(IF(t35=&quot;n/a&quot;,$I$34))))" xr:uid="{00000000-0004-0000-0000-000001000000}"/>
    <hyperlink ref="M35" r:id="rId3" display="=@SUM(IF(T35=&quot;first/last day&quot;,T34*75%,T36)+(IF(T35=&quot;NOT FIRST/LAST DAY&quot;,$h$34)+(IF(t35=&quot;n/a&quot;,$I$34))))" xr:uid="{00000000-0004-0000-0000-000002000000}"/>
    <hyperlink ref="O35" r:id="rId4" display="=@SUM(IF(T35=&quot;first/last day&quot;,T34*75%,T36)+(IF(T35=&quot;NOT FIRST/LAST DAY&quot;,$h$34)+(IF(t35=&quot;n/a&quot;,$I$34))))" xr:uid="{00000000-0004-0000-0000-000003000000}"/>
    <hyperlink ref="Q35" r:id="rId5" display="=@SUM(IF(T35=&quot;first/last day&quot;,T34*75%,T36)+(IF(T35=&quot;NOT FIRST/LAST DAY&quot;,$h$34)+(IF(t35=&quot;n/a&quot;,$I$34))))" xr:uid="{00000000-0004-0000-0000-000004000000}"/>
    <hyperlink ref="S35" r:id="rId6" display="=@SUM(IF(T35=&quot;first/last day&quot;,T34*75%,T36)+(IF(T35=&quot;NOT FIRST/LAST DAY&quot;,$h$34)+(IF(t35=&quot;n/a&quot;,$I$34))))" xr:uid="{00000000-0004-0000-0000-000005000000}"/>
    <hyperlink ref="U35" r:id="rId7" display="=@SUM(IF(T35=&quot;first/last day&quot;,T34*75%,T36)+(IF(T35=&quot;NOT FIRST/LAST DAY&quot;,$h$34)+(IF(t35=&quot;n/a&quot;,$I$34))))" xr:uid="{00000000-0004-0000-0000-000006000000}"/>
    <hyperlink ref="F23" r:id="rId8" xr:uid="{00000000-0004-0000-0000-000007000000}"/>
    <hyperlink ref="A7:V7" r:id="rId9" display="RSCC Travel Policy BA-01-01" xr:uid="{00000000-0004-0000-0000-000008000000}"/>
  </hyperlinks>
  <printOptions horizontalCentered="1" verticalCentered="1"/>
  <pageMargins left="0.18" right="0.18" top="0.28999999999999998" bottom="0.28999999999999998" header="0.24" footer="0.18"/>
  <pageSetup scale="67" orientation="landscape" r:id="rId10"/>
  <headerFooter>
    <oddFooter>&amp;C&amp;A&amp;R&amp;"-,Bold"&amp;14&amp;KFF0000TR-3</oddFooter>
  </headerFooter>
  <drawing r:id="rId11"/>
  <extLst>
    <ext xmlns:x14="http://schemas.microsoft.com/office/spreadsheetml/2009/9/main" uri="{CCE6A557-97BC-4b89-ADB6-D9C93CAAB3DF}">
      <x14:dataValidations xmlns:xm="http://schemas.microsoft.com/office/excel/2006/main" xWindow="253" yWindow="700" count="3">
        <x14:dataValidation type="list" allowBlank="1" showInputMessage="1" showErrorMessage="1" prompt="Enter E or F for chart_x000a_" xr:uid="{00000000-0002-0000-0000-000023000000}">
          <x14:formula1>
            <xm:f>Sheet1!$A$15:$A$19</xm:f>
          </x14:formula1>
          <xm:sqref>B43:C47</xm:sqref>
        </x14:dataValidation>
        <x14:dataValidation type="list" allowBlank="1" showInputMessage="1" showErrorMessage="1" prompt="Enter account number" xr:uid="{00000000-0002-0000-0000-000024000000}">
          <x14:formula1>
            <xm:f>Sheet1!$A$1:$A$12</xm:f>
          </x14:formula1>
          <xm:sqref>G42:H47</xm:sqref>
        </x14:dataValidation>
        <x14:dataValidation type="list" allowBlank="1" showInputMessage="1" showErrorMessage="1" promptTitle="Chart" prompt="Enter your Chart_x000a_" xr:uid="{00000000-0002-0000-0000-000025000000}">
          <x14:formula1>
            <xm:f>Sheet1!$A$15:$A$19</xm:f>
          </x14:formula1>
          <xm:sqref>B42:C42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V713"/>
  <sheetViews>
    <sheetView workbookViewId="0">
      <selection activeCell="F23" sqref="F23"/>
    </sheetView>
  </sheetViews>
  <sheetFormatPr defaultColWidth="9.140625" defaultRowHeight="15" x14ac:dyDescent="0.25"/>
  <cols>
    <col min="1" max="1" width="3.28515625" style="15" customWidth="1"/>
    <col min="2" max="2" width="2.85546875" style="15" customWidth="1"/>
    <col min="3" max="3" width="0.85546875" style="15" customWidth="1"/>
    <col min="4" max="4" width="9.140625" style="15"/>
    <col min="5" max="5" width="2" style="15" customWidth="1"/>
    <col min="6" max="6" width="8.42578125" style="15" customWidth="1"/>
    <col min="7" max="7" width="2.28515625" style="15" customWidth="1"/>
    <col min="8" max="21" width="10.7109375" customWidth="1"/>
    <col min="22" max="22" width="11.5703125" bestFit="1" customWidth="1"/>
  </cols>
  <sheetData>
    <row r="1" spans="1:256" x14ac:dyDescent="0.25">
      <c r="U1" s="64" t="s">
        <v>86</v>
      </c>
    </row>
    <row r="2" spans="1:256" ht="23.25" x14ac:dyDescent="0.35">
      <c r="A2" s="160" t="s">
        <v>55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2"/>
      <c r="IV2" s="16" t="s">
        <v>33</v>
      </c>
    </row>
    <row r="3" spans="1:256" x14ac:dyDescent="0.25">
      <c r="A3" s="12"/>
      <c r="B3" s="13"/>
      <c r="C3" s="13"/>
      <c r="D3" s="138"/>
      <c r="E3" s="138"/>
      <c r="F3" s="138"/>
      <c r="G3" s="138"/>
      <c r="H3" s="138"/>
      <c r="I3" s="138"/>
      <c r="K3" s="164" t="s">
        <v>18</v>
      </c>
      <c r="L3" s="165"/>
      <c r="M3" s="132"/>
      <c r="N3" s="133"/>
      <c r="O3" s="133"/>
      <c r="P3" s="134"/>
      <c r="S3" s="17" t="s">
        <v>36</v>
      </c>
      <c r="T3" s="93"/>
      <c r="U3" s="94"/>
      <c r="V3" s="95"/>
    </row>
    <row r="4" spans="1:256" x14ac:dyDescent="0.25">
      <c r="A4" s="14"/>
      <c r="K4" s="139" t="s">
        <v>34</v>
      </c>
      <c r="L4" s="140"/>
      <c r="M4" s="135"/>
      <c r="N4" s="136"/>
      <c r="O4" s="136"/>
      <c r="P4" s="137"/>
      <c r="S4" s="17" t="s">
        <v>67</v>
      </c>
      <c r="T4" s="93"/>
      <c r="U4" s="94"/>
      <c r="V4" s="95"/>
    </row>
    <row r="5" spans="1:256" x14ac:dyDescent="0.25">
      <c r="A5" s="14"/>
      <c r="L5" s="17" t="s">
        <v>70</v>
      </c>
      <c r="M5" s="90"/>
      <c r="N5" s="91"/>
      <c r="O5" s="91"/>
      <c r="P5" s="92"/>
      <c r="S5" s="17"/>
      <c r="T5" s="53"/>
      <c r="U5" s="53"/>
      <c r="V5" s="59"/>
    </row>
    <row r="6" spans="1:256" x14ac:dyDescent="0.25">
      <c r="A6" s="14"/>
      <c r="L6" s="17"/>
      <c r="V6" s="3"/>
    </row>
    <row r="7" spans="1:256" ht="18.75" x14ac:dyDescent="0.3">
      <c r="A7" s="180" t="s">
        <v>77</v>
      </c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81"/>
      <c r="U7" s="181"/>
      <c r="V7" s="182"/>
      <c r="W7" s="62"/>
    </row>
    <row r="8" spans="1:256" x14ac:dyDescent="0.25">
      <c r="A8" s="32"/>
      <c r="B8" s="33"/>
      <c r="C8" s="33"/>
      <c r="D8" s="33"/>
      <c r="E8" s="33"/>
      <c r="F8" s="33"/>
      <c r="G8" s="33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1"/>
    </row>
    <row r="9" spans="1:256" ht="15.75" customHeight="1" x14ac:dyDescent="0.25">
      <c r="A9" s="18"/>
      <c r="B9" s="19"/>
      <c r="C9" s="19"/>
      <c r="D9" s="19"/>
      <c r="E9" s="19"/>
      <c r="F9" s="19"/>
      <c r="G9" s="19"/>
      <c r="H9" s="166" t="s">
        <v>6</v>
      </c>
      <c r="I9" s="163"/>
      <c r="J9" s="149" t="s">
        <v>8</v>
      </c>
      <c r="K9" s="163"/>
      <c r="L9" s="149" t="s">
        <v>9</v>
      </c>
      <c r="M9" s="163"/>
      <c r="N9" s="149" t="s">
        <v>10</v>
      </c>
      <c r="O9" s="163"/>
      <c r="P9" s="149" t="s">
        <v>11</v>
      </c>
      <c r="Q9" s="163"/>
      <c r="R9" s="149" t="s">
        <v>12</v>
      </c>
      <c r="S9" s="163"/>
      <c r="T9" s="149" t="s">
        <v>13</v>
      </c>
      <c r="U9" s="150"/>
      <c r="V9" s="100" t="s">
        <v>14</v>
      </c>
    </row>
    <row r="10" spans="1:256" x14ac:dyDescent="0.25">
      <c r="A10" s="142" t="s">
        <v>5</v>
      </c>
      <c r="B10" s="143"/>
      <c r="C10" s="143"/>
      <c r="D10" s="143"/>
      <c r="E10" s="143"/>
      <c r="F10" s="143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101"/>
      <c r="W10" s="20"/>
      <c r="X10" s="20"/>
      <c r="Y10" s="21"/>
      <c r="Z10" s="21"/>
    </row>
    <row r="11" spans="1:256" x14ac:dyDescent="0.25">
      <c r="A11" s="109" t="s">
        <v>56</v>
      </c>
      <c r="B11" s="110"/>
      <c r="C11" s="110"/>
      <c r="D11" s="110"/>
      <c r="E11" s="110"/>
      <c r="F11" s="110"/>
      <c r="G11" s="22"/>
      <c r="H11" s="151"/>
      <c r="I11" s="152"/>
      <c r="J11" s="151"/>
      <c r="K11" s="152"/>
      <c r="L11" s="151"/>
      <c r="M11" s="152"/>
      <c r="N11" s="151"/>
      <c r="O11" s="152"/>
      <c r="P11" s="151"/>
      <c r="Q11" s="152"/>
      <c r="R11" s="151"/>
      <c r="S11" s="152"/>
      <c r="T11" s="151"/>
      <c r="U11" s="152"/>
      <c r="V11" s="101"/>
      <c r="W11" s="20"/>
      <c r="X11" s="20"/>
      <c r="Y11" s="23"/>
      <c r="Z11" s="20"/>
    </row>
    <row r="12" spans="1:256" x14ac:dyDescent="0.25">
      <c r="A12" s="109" t="s">
        <v>57</v>
      </c>
      <c r="B12" s="110"/>
      <c r="C12" s="110"/>
      <c r="D12" s="110"/>
      <c r="E12" s="110"/>
      <c r="F12" s="110"/>
      <c r="G12" s="22"/>
      <c r="H12" s="153"/>
      <c r="I12" s="153"/>
      <c r="J12" s="153"/>
      <c r="K12" s="153"/>
      <c r="L12" s="153"/>
      <c r="M12" s="153"/>
      <c r="N12" s="153"/>
      <c r="O12" s="153"/>
      <c r="P12" s="153"/>
      <c r="Q12" s="153"/>
      <c r="R12" s="153"/>
      <c r="S12" s="153"/>
      <c r="T12" s="153"/>
      <c r="U12" s="153"/>
      <c r="V12" s="101"/>
    </row>
    <row r="13" spans="1:256" ht="14.25" customHeight="1" x14ac:dyDescent="0.25">
      <c r="A13" s="14"/>
      <c r="H13" s="4"/>
      <c r="V13" s="101"/>
    </row>
    <row r="14" spans="1:256" ht="15" customHeight="1" x14ac:dyDescent="0.3">
      <c r="A14" s="158"/>
      <c r="B14" s="159"/>
      <c r="C14" s="159"/>
      <c r="D14" s="159"/>
      <c r="E14" s="159"/>
      <c r="F14" s="159"/>
      <c r="G14" s="24"/>
      <c r="H14" s="83" t="s">
        <v>27</v>
      </c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101"/>
    </row>
    <row r="15" spans="1:256" ht="9" customHeight="1" x14ac:dyDescent="0.25">
      <c r="A15" s="25"/>
      <c r="B15" s="24"/>
      <c r="C15" s="24"/>
      <c r="D15" s="24"/>
      <c r="E15" s="24"/>
      <c r="F15" s="24"/>
      <c r="G15" s="24"/>
      <c r="H15" s="2"/>
      <c r="V15" s="102"/>
    </row>
    <row r="16" spans="1:256" x14ac:dyDescent="0.25">
      <c r="A16" s="109" t="s">
        <v>37</v>
      </c>
      <c r="B16" s="110"/>
      <c r="C16" s="110"/>
      <c r="D16" s="110"/>
      <c r="E16" s="110"/>
      <c r="F16" s="110"/>
      <c r="G16" s="24"/>
      <c r="H16" s="103"/>
      <c r="I16" s="104"/>
      <c r="J16" s="103"/>
      <c r="K16" s="104"/>
      <c r="L16" s="103"/>
      <c r="M16" s="104"/>
      <c r="N16" s="103"/>
      <c r="O16" s="104"/>
      <c r="P16" s="103"/>
      <c r="Q16" s="104"/>
      <c r="R16" s="103"/>
      <c r="S16" s="104"/>
      <c r="T16" s="103"/>
      <c r="U16" s="104"/>
      <c r="V16" s="26"/>
    </row>
    <row r="17" spans="1:22" x14ac:dyDescent="0.25">
      <c r="A17" s="192" t="s">
        <v>68</v>
      </c>
      <c r="B17" s="193"/>
      <c r="C17" s="193"/>
      <c r="D17" s="193"/>
      <c r="E17" s="193"/>
      <c r="F17" s="193"/>
      <c r="G17" s="52"/>
      <c r="H17" s="154"/>
      <c r="I17" s="154"/>
      <c r="J17" s="154"/>
      <c r="K17" s="154"/>
      <c r="L17" s="154"/>
      <c r="M17" s="154"/>
      <c r="N17" s="154"/>
      <c r="O17" s="154"/>
      <c r="P17" s="154"/>
      <c r="Q17" s="154"/>
      <c r="R17" s="154"/>
      <c r="S17" s="154"/>
      <c r="T17" s="154"/>
      <c r="U17" s="154"/>
      <c r="V17" s="27">
        <f>SUM(H17:U17)</f>
        <v>0</v>
      </c>
    </row>
    <row r="18" spans="1:22" x14ac:dyDescent="0.25">
      <c r="A18" s="18"/>
      <c r="B18" s="19"/>
      <c r="C18" s="19"/>
      <c r="D18" s="19"/>
      <c r="E18" s="19"/>
      <c r="F18" s="19"/>
      <c r="G18" s="19"/>
      <c r="H18" s="5"/>
      <c r="I18" s="6"/>
      <c r="J18" s="5"/>
      <c r="K18" s="6"/>
      <c r="L18" s="5"/>
      <c r="M18" s="6"/>
      <c r="N18" s="5"/>
      <c r="O18" s="6"/>
      <c r="P18" s="5"/>
      <c r="Q18" s="6"/>
      <c r="R18" s="5"/>
      <c r="S18" s="6"/>
      <c r="T18" s="5"/>
      <c r="U18" s="6"/>
      <c r="V18" s="28"/>
    </row>
    <row r="19" spans="1:22" x14ac:dyDescent="0.25">
      <c r="A19" s="142" t="s">
        <v>0</v>
      </c>
      <c r="B19" s="143"/>
      <c r="C19" s="143"/>
      <c r="D19" s="143"/>
      <c r="E19" s="143"/>
      <c r="F19" s="143"/>
      <c r="H19" s="7"/>
      <c r="I19" s="8"/>
      <c r="J19" s="7"/>
      <c r="K19" s="8"/>
      <c r="L19" s="7"/>
      <c r="M19" s="8"/>
      <c r="N19" s="7"/>
      <c r="O19" s="8"/>
      <c r="P19" s="7"/>
      <c r="Q19" s="8"/>
      <c r="R19" s="7"/>
      <c r="S19" s="8"/>
      <c r="T19" s="7"/>
      <c r="U19" s="8"/>
      <c r="V19" s="28"/>
    </row>
    <row r="20" spans="1:22" x14ac:dyDescent="0.25">
      <c r="A20" s="14"/>
      <c r="B20" s="88" t="s">
        <v>69</v>
      </c>
      <c r="C20" s="88"/>
      <c r="D20" s="88"/>
      <c r="E20" s="88"/>
      <c r="F20" s="88"/>
      <c r="G20" s="89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29">
        <f>SUM(H20:U20)</f>
        <v>0</v>
      </c>
    </row>
    <row r="21" spans="1:22" x14ac:dyDescent="0.25">
      <c r="A21" s="14"/>
      <c r="B21" s="88" t="s">
        <v>1</v>
      </c>
      <c r="C21" s="88"/>
      <c r="D21" s="88"/>
      <c r="E21" s="88"/>
      <c r="F21" s="88"/>
      <c r="H21" s="70"/>
      <c r="I21" s="30">
        <f>+H21*0.7</f>
        <v>0</v>
      </c>
      <c r="J21" s="70"/>
      <c r="K21" s="30">
        <f>+J21*0.7</f>
        <v>0</v>
      </c>
      <c r="L21" s="70"/>
      <c r="M21" s="30">
        <f>+L21*0.7</f>
        <v>0</v>
      </c>
      <c r="N21" s="70"/>
      <c r="O21" s="30">
        <f>+N21*0.7</f>
        <v>0</v>
      </c>
      <c r="P21" s="70"/>
      <c r="Q21" s="30">
        <f>+P21*0.7</f>
        <v>0</v>
      </c>
      <c r="R21" s="70"/>
      <c r="S21" s="30">
        <f>+R21*0.7</f>
        <v>0</v>
      </c>
      <c r="T21" s="70"/>
      <c r="U21" s="30">
        <f>+T21*0.7</f>
        <v>0</v>
      </c>
      <c r="V21" s="29">
        <f>+U21+S21+Q21+O21+M21+K21+I21</f>
        <v>0</v>
      </c>
    </row>
    <row r="22" spans="1:22" x14ac:dyDescent="0.25">
      <c r="A22" s="14"/>
      <c r="B22" s="88" t="s">
        <v>28</v>
      </c>
      <c r="C22" s="88"/>
      <c r="D22" s="88"/>
      <c r="E22" s="88"/>
      <c r="F22" s="88"/>
      <c r="G22" s="106"/>
      <c r="H22" s="70"/>
      <c r="I22" s="30">
        <f>+H22*0.7</f>
        <v>0</v>
      </c>
      <c r="J22" s="70"/>
      <c r="K22" s="30">
        <f>+J22*0.7</f>
        <v>0</v>
      </c>
      <c r="L22" s="70"/>
      <c r="M22" s="30">
        <f>+L22*0.7</f>
        <v>0</v>
      </c>
      <c r="N22" s="70"/>
      <c r="O22" s="30">
        <f>+N22*0.7</f>
        <v>0</v>
      </c>
      <c r="P22" s="70"/>
      <c r="Q22" s="30">
        <f>+P22*0.7</f>
        <v>0</v>
      </c>
      <c r="R22" s="70"/>
      <c r="S22" s="30">
        <f>+R22*0.7</f>
        <v>0</v>
      </c>
      <c r="T22" s="70"/>
      <c r="U22" s="30">
        <f>+T22*0.7</f>
        <v>0</v>
      </c>
      <c r="V22" s="29">
        <f>+U22+S22+Q22+O22+M22+K22+I22</f>
        <v>0</v>
      </c>
    </row>
    <row r="23" spans="1:22" x14ac:dyDescent="0.25">
      <c r="A23" s="14"/>
      <c r="B23" s="15" t="s">
        <v>35</v>
      </c>
      <c r="F23" s="63" t="s">
        <v>71</v>
      </c>
      <c r="H23" s="70"/>
      <c r="I23" s="30">
        <f>-(+H23*0.7)</f>
        <v>0</v>
      </c>
      <c r="J23" s="70"/>
      <c r="K23" s="30">
        <f>-(+J23*0.7)</f>
        <v>0</v>
      </c>
      <c r="L23" s="70"/>
      <c r="M23" s="30">
        <f>-(+L23*0.7)</f>
        <v>0</v>
      </c>
      <c r="N23" s="70"/>
      <c r="O23" s="30">
        <f>-(+N23*0.7)</f>
        <v>0</v>
      </c>
      <c r="P23" s="70"/>
      <c r="Q23" s="30">
        <f>-(+P23*0.7)</f>
        <v>0</v>
      </c>
      <c r="R23" s="70"/>
      <c r="S23" s="30">
        <f>-(+R23*0.7)</f>
        <v>0</v>
      </c>
      <c r="T23" s="70"/>
      <c r="U23" s="30">
        <f>-(+T23*0.7)</f>
        <v>0</v>
      </c>
      <c r="V23" s="29">
        <f>+U23+S23+Q23+O23+M23+K23+I23</f>
        <v>0</v>
      </c>
    </row>
    <row r="24" spans="1:22" x14ac:dyDescent="0.25">
      <c r="A24" s="14"/>
      <c r="B24" s="157" t="s">
        <v>24</v>
      </c>
      <c r="C24" s="88"/>
      <c r="D24" s="88"/>
      <c r="E24" s="88"/>
      <c r="F24" s="88"/>
      <c r="H24" s="147"/>
      <c r="I24" s="141"/>
      <c r="J24" s="147"/>
      <c r="K24" s="141"/>
      <c r="L24" s="141"/>
      <c r="M24" s="141"/>
      <c r="N24" s="141"/>
      <c r="O24" s="141"/>
      <c r="P24" s="141"/>
      <c r="Q24" s="141"/>
      <c r="R24" s="141"/>
      <c r="S24" s="141"/>
      <c r="T24" s="141"/>
      <c r="U24" s="141"/>
      <c r="V24" s="28"/>
    </row>
    <row r="25" spans="1:22" x14ac:dyDescent="0.25">
      <c r="A25" s="32"/>
      <c r="B25" s="191" t="s">
        <v>25</v>
      </c>
      <c r="C25" s="148"/>
      <c r="D25" s="148"/>
      <c r="E25" s="148"/>
      <c r="F25" s="148"/>
      <c r="G25" s="33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29">
        <f>SUM(H25:U25)</f>
        <v>0</v>
      </c>
    </row>
    <row r="26" spans="1:22" x14ac:dyDescent="0.25">
      <c r="A26" s="18"/>
      <c r="B26" s="19"/>
      <c r="C26" s="19"/>
      <c r="D26" s="19"/>
      <c r="E26" s="19"/>
      <c r="F26" s="19"/>
      <c r="G26" s="19"/>
      <c r="H26" s="5"/>
      <c r="I26" s="6"/>
      <c r="J26" s="5"/>
      <c r="K26" s="6"/>
      <c r="L26" s="5"/>
      <c r="M26" s="6"/>
      <c r="N26" s="5"/>
      <c r="O26" s="6"/>
      <c r="P26" s="5"/>
      <c r="Q26" s="6"/>
      <c r="R26" s="5"/>
      <c r="S26" s="6"/>
      <c r="T26" s="5"/>
      <c r="U26" s="6"/>
      <c r="V26" s="28"/>
    </row>
    <row r="27" spans="1:22" x14ac:dyDescent="0.25">
      <c r="A27" s="142" t="s">
        <v>2</v>
      </c>
      <c r="B27" s="143"/>
      <c r="C27" s="143"/>
      <c r="D27" s="143"/>
      <c r="E27" s="143"/>
      <c r="F27" s="143"/>
      <c r="H27" s="7"/>
      <c r="I27" s="8"/>
      <c r="J27" s="7"/>
      <c r="K27" s="8"/>
      <c r="L27" s="7"/>
      <c r="M27" s="8"/>
      <c r="N27" s="7"/>
      <c r="O27" s="8"/>
      <c r="P27" s="7"/>
      <c r="Q27" s="8"/>
      <c r="R27" s="7"/>
      <c r="S27" s="8"/>
      <c r="T27" s="7"/>
      <c r="U27" s="8"/>
      <c r="V27" s="28"/>
    </row>
    <row r="28" spans="1:22" x14ac:dyDescent="0.25">
      <c r="A28" s="14"/>
      <c r="B28" s="88" t="s">
        <v>3</v>
      </c>
      <c r="C28" s="88"/>
      <c r="D28" s="88"/>
      <c r="E28" s="88"/>
      <c r="F28" s="88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31"/>
    </row>
    <row r="29" spans="1:22" x14ac:dyDescent="0.25">
      <c r="A29" s="14"/>
      <c r="B29" s="87" t="s">
        <v>4</v>
      </c>
      <c r="C29" s="87"/>
      <c r="D29" s="87"/>
      <c r="E29" s="87"/>
      <c r="F29" s="87"/>
      <c r="G29" s="22"/>
      <c r="H29" s="120"/>
      <c r="I29" s="120"/>
      <c r="J29" s="120"/>
      <c r="K29" s="120"/>
      <c r="L29" s="120"/>
      <c r="M29" s="120"/>
      <c r="N29" s="120"/>
      <c r="O29" s="120"/>
      <c r="P29" s="167"/>
      <c r="Q29" s="120"/>
      <c r="R29" s="120"/>
      <c r="S29" s="120"/>
      <c r="T29" s="120"/>
      <c r="U29" s="120"/>
      <c r="V29" s="31"/>
    </row>
    <row r="30" spans="1:22" x14ac:dyDescent="0.25">
      <c r="A30" s="14"/>
      <c r="B30" s="87" t="s">
        <v>66</v>
      </c>
      <c r="C30" s="87"/>
      <c r="D30" s="87"/>
      <c r="E30" s="87"/>
      <c r="F30" s="87"/>
      <c r="G30" s="22"/>
      <c r="H30" s="54"/>
      <c r="I30" s="11"/>
      <c r="J30" s="54"/>
      <c r="K30" s="11"/>
      <c r="L30" s="54"/>
      <c r="M30" s="11"/>
      <c r="N30" s="54"/>
      <c r="O30" s="11"/>
      <c r="P30" s="54"/>
      <c r="Q30" s="11"/>
      <c r="R30" s="54"/>
      <c r="S30" s="11"/>
      <c r="T30" s="54"/>
      <c r="U30" s="11"/>
      <c r="V30" s="31"/>
    </row>
    <row r="31" spans="1:22" x14ac:dyDescent="0.25">
      <c r="A31" s="32"/>
      <c r="B31" s="148" t="s">
        <v>15</v>
      </c>
      <c r="C31" s="148"/>
      <c r="D31" s="148"/>
      <c r="E31" s="148"/>
      <c r="F31" s="148"/>
      <c r="G31" s="33"/>
      <c r="H31" s="99">
        <f>+H29+H28+I30</f>
        <v>0</v>
      </c>
      <c r="I31" s="99"/>
      <c r="J31" s="99">
        <f>+J29+J28+K30</f>
        <v>0</v>
      </c>
      <c r="K31" s="99"/>
      <c r="L31" s="99">
        <f>+L29+L28+M30</f>
        <v>0</v>
      </c>
      <c r="M31" s="99"/>
      <c r="N31" s="99">
        <f>+N29+N28+O30</f>
        <v>0</v>
      </c>
      <c r="O31" s="99"/>
      <c r="P31" s="99">
        <f>+P29+P28+Q30</f>
        <v>0</v>
      </c>
      <c r="Q31" s="99"/>
      <c r="R31" s="99">
        <f>+R29+R28+S30</f>
        <v>0</v>
      </c>
      <c r="S31" s="99"/>
      <c r="T31" s="99">
        <f>+T29+T28+U30</f>
        <v>0</v>
      </c>
      <c r="U31" s="99"/>
      <c r="V31" s="29">
        <f>+T31+R31+P31+N31+L31+J31+H31</f>
        <v>0</v>
      </c>
    </row>
    <row r="32" spans="1:22" x14ac:dyDescent="0.25">
      <c r="A32" s="107" t="s">
        <v>31</v>
      </c>
      <c r="B32" s="108"/>
      <c r="C32" s="108"/>
      <c r="D32" s="108"/>
      <c r="E32" s="108"/>
      <c r="F32" s="108"/>
      <c r="G32" s="46"/>
      <c r="H32" s="44"/>
      <c r="I32" s="45"/>
      <c r="J32" s="44"/>
      <c r="K32" s="45"/>
      <c r="L32" s="44"/>
      <c r="M32" s="45"/>
      <c r="N32" s="44"/>
      <c r="O32" s="45"/>
      <c r="P32" s="44"/>
      <c r="Q32" s="45"/>
      <c r="R32" s="44"/>
      <c r="S32" s="45"/>
      <c r="T32" s="44"/>
      <c r="U32" s="45"/>
      <c r="V32" s="31"/>
    </row>
    <row r="33" spans="1:28" x14ac:dyDescent="0.25">
      <c r="A33" s="14"/>
      <c r="B33" s="15" t="s">
        <v>59</v>
      </c>
      <c r="C33" s="48"/>
      <c r="D33" s="48"/>
      <c r="E33" s="48"/>
      <c r="F33" s="48"/>
      <c r="G33" s="49"/>
      <c r="H33" s="11"/>
      <c r="I33" s="45">
        <v>0</v>
      </c>
      <c r="J33" s="44"/>
      <c r="K33" s="45"/>
      <c r="L33" s="44"/>
      <c r="M33" s="45"/>
      <c r="N33" s="44"/>
      <c r="O33" s="45"/>
      <c r="P33" s="44"/>
      <c r="Q33" s="45"/>
      <c r="R33" s="44"/>
      <c r="S33" s="45"/>
      <c r="T33" s="44"/>
      <c r="U33" s="45"/>
      <c r="V33" s="31"/>
    </row>
    <row r="34" spans="1:28" x14ac:dyDescent="0.25">
      <c r="A34" s="14"/>
      <c r="B34" s="15" t="s">
        <v>58</v>
      </c>
      <c r="C34"/>
      <c r="D34"/>
      <c r="E34"/>
      <c r="F34"/>
      <c r="G34" s="47"/>
      <c r="H34" s="115" t="s">
        <v>64</v>
      </c>
      <c r="I34" s="116"/>
      <c r="J34" s="115" t="s">
        <v>64</v>
      </c>
      <c r="K34" s="116"/>
      <c r="L34" s="115" t="s">
        <v>64</v>
      </c>
      <c r="M34" s="116"/>
      <c r="N34" s="115" t="s">
        <v>64</v>
      </c>
      <c r="O34" s="116"/>
      <c r="P34" s="115" t="s">
        <v>64</v>
      </c>
      <c r="Q34" s="116"/>
      <c r="R34" s="115" t="s">
        <v>64</v>
      </c>
      <c r="S34" s="116"/>
      <c r="T34" s="115" t="s">
        <v>64</v>
      </c>
      <c r="U34" s="116"/>
      <c r="V34" s="31"/>
    </row>
    <row r="35" spans="1:28" x14ac:dyDescent="0.25">
      <c r="A35" s="34"/>
      <c r="B35" s="155" t="s">
        <v>32</v>
      </c>
      <c r="C35" s="155"/>
      <c r="D35" s="155"/>
      <c r="E35" s="155"/>
      <c r="F35" s="155"/>
      <c r="G35" s="156"/>
      <c r="H35" s="50"/>
      <c r="I35" s="51">
        <f t="array" ref="I35">SUM(IF(H34="first/last day",$H$33*75%,0)+(IF(H34="NOT FIRST/LAST DAY",$H$33,0)+(IF(H34="n/a",$I$33))))</f>
        <v>0</v>
      </c>
      <c r="J35" s="50"/>
      <c r="K35" s="51">
        <f t="array" ref="K35">SUM(IF(J34="first/last day",$H$33*75%,0)+(IF(J34="NOT FIRST/LAST DAY",$H$33,0)+(IF(J34="n/a",$I$33))))</f>
        <v>0</v>
      </c>
      <c r="L35" s="50"/>
      <c r="M35" s="51">
        <f t="array" ref="M35">SUM(IF(L34="first/last day",$H$33*75%,0)+(IF(L34="NOT FIRST/LAST DAY",$H$33,0)+(IF(L34="n/a",$I$33))))</f>
        <v>0</v>
      </c>
      <c r="N35" s="50"/>
      <c r="O35" s="51">
        <f t="array" ref="O35">SUM(IF(N34="first/last day",$H$33*75%,0)+(IF(N34="NOT FIRST/LAST DAY",$H$33,0)+(IF(N34="n/a",$I$33))))</f>
        <v>0</v>
      </c>
      <c r="P35" s="50"/>
      <c r="Q35" s="51">
        <f t="array" ref="Q35">SUM(IF(P34="first/last day",$H$33*75%,0)+(IF(P34="NOT FIRST/LAST DAY",$H$33,0)+(IF(P34="n/a",$I$33))))</f>
        <v>0</v>
      </c>
      <c r="R35" s="50"/>
      <c r="S35" s="51">
        <f t="array" ref="S35">SUM(IF(R34="first/last day",$H$33*75%,0)+(IF(R34="NOT FIRST/LAST DAY",$H$33,0)+(IF(R34="n/a",$I$33))))</f>
        <v>0</v>
      </c>
      <c r="T35" s="50"/>
      <c r="U35" s="51">
        <f t="array" ref="U35">SUM(IF(T34="first/last day",$H$33*75%,0)+(IF(T34="NOT FIRST/LAST DAY",$H$33,0)+(IF(T34="n/a",$I$33))))</f>
        <v>0</v>
      </c>
      <c r="V35" s="27">
        <f>+U35+S35+Q35+O35+M35+K35+I35</f>
        <v>0</v>
      </c>
    </row>
    <row r="36" spans="1:28" x14ac:dyDescent="0.25">
      <c r="A36" s="144" t="s">
        <v>26</v>
      </c>
      <c r="B36" s="88"/>
      <c r="C36" s="88"/>
      <c r="D36" s="88"/>
      <c r="E36" s="88"/>
      <c r="F36" s="88"/>
      <c r="H36" s="130"/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31"/>
      <c r="V36" s="36"/>
    </row>
    <row r="37" spans="1:28" x14ac:dyDescent="0.25">
      <c r="A37" s="105" t="s">
        <v>25</v>
      </c>
      <c r="B37" s="88"/>
      <c r="C37" s="88"/>
      <c r="D37" s="88"/>
      <c r="E37" s="88"/>
      <c r="F37" s="88"/>
      <c r="G37" s="106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27">
        <f>+T37+R37+P37+N37+L37+J37+H37</f>
        <v>0</v>
      </c>
    </row>
    <row r="38" spans="1:28" x14ac:dyDescent="0.25">
      <c r="A38" s="145" t="s">
        <v>7</v>
      </c>
      <c r="B38" s="146"/>
      <c r="C38" s="146"/>
      <c r="D38" s="146"/>
      <c r="E38" s="146"/>
      <c r="F38" s="146"/>
      <c r="G38" s="33"/>
      <c r="H38" s="97">
        <f>+H17+H20+I21+H31+H25+H37+I35+I22+I23</f>
        <v>0</v>
      </c>
      <c r="I38" s="98"/>
      <c r="J38" s="97">
        <f>+J17+J20+K21+J31+J25+J37+K35+K22+K23</f>
        <v>0</v>
      </c>
      <c r="K38" s="98"/>
      <c r="L38" s="97">
        <f>+L17+L20+M21+L31+L25+L37+M35+M22+M23</f>
        <v>0</v>
      </c>
      <c r="M38" s="98"/>
      <c r="N38" s="97">
        <f>+N17+N20+O21+N31+N25+N37+O35+O22+O23</f>
        <v>0</v>
      </c>
      <c r="O38" s="98"/>
      <c r="P38" s="97">
        <f>+P17+P20+Q21+P31+P25+P37+Q35+Q22+Q23</f>
        <v>0</v>
      </c>
      <c r="Q38" s="98"/>
      <c r="R38" s="97">
        <f>+R17+R20+S21+R31+R25+R37+S35+S22+S23</f>
        <v>0</v>
      </c>
      <c r="S38" s="98"/>
      <c r="T38" s="97">
        <f>+T17+T20+U21+T31+T25+T37+U35+U22+U23</f>
        <v>0</v>
      </c>
      <c r="U38" s="98"/>
      <c r="V38" s="37">
        <f>+V37+V35+V31+V25+V21+V20+V17+V22+V23</f>
        <v>0</v>
      </c>
    </row>
    <row r="39" spans="1:28" x14ac:dyDescent="0.25">
      <c r="A39" s="14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9"/>
      <c r="AB39" s="40"/>
    </row>
    <row r="40" spans="1:28" x14ac:dyDescent="0.25">
      <c r="A40" s="14"/>
      <c r="B40" s="195"/>
      <c r="C40" s="195"/>
      <c r="D40" s="195"/>
      <c r="E40" s="195"/>
      <c r="F40" s="195"/>
      <c r="G40" s="195"/>
      <c r="H40" s="195"/>
      <c r="I40" s="195"/>
      <c r="J40" s="195"/>
      <c r="K40" s="38"/>
      <c r="L40" s="204"/>
      <c r="M40" s="204"/>
      <c r="N40" s="204"/>
      <c r="O40" s="41"/>
      <c r="P40" s="168" t="s">
        <v>82</v>
      </c>
      <c r="Q40" s="171"/>
      <c r="R40" s="172"/>
      <c r="S40" s="172"/>
      <c r="T40" s="172"/>
      <c r="U40" s="172"/>
      <c r="V40" s="173"/>
      <c r="X40" s="40"/>
      <c r="Y40" s="40"/>
      <c r="Z40" s="40"/>
      <c r="AA40" s="40"/>
      <c r="AB40" s="40"/>
    </row>
    <row r="41" spans="1:28" ht="15.75" x14ac:dyDescent="0.25">
      <c r="A41" s="14"/>
      <c r="B41" s="198"/>
      <c r="C41" s="198"/>
      <c r="D41" s="202" t="s">
        <v>81</v>
      </c>
      <c r="E41" s="202"/>
      <c r="F41" s="202"/>
      <c r="G41" s="203"/>
      <c r="H41" s="203"/>
      <c r="I41" s="203"/>
      <c r="J41" s="203"/>
      <c r="K41" s="38"/>
      <c r="L41" s="71"/>
      <c r="N41" s="41"/>
      <c r="O41" s="41"/>
      <c r="P41" s="169"/>
      <c r="Q41" s="174"/>
      <c r="R41" s="175"/>
      <c r="S41" s="175"/>
      <c r="T41" s="175"/>
      <c r="U41" s="175"/>
      <c r="V41" s="176"/>
    </row>
    <row r="42" spans="1:28" x14ac:dyDescent="0.25">
      <c r="A42" s="14"/>
      <c r="B42" s="198"/>
      <c r="C42" s="198"/>
      <c r="D42" s="199"/>
      <c r="E42" s="199"/>
      <c r="F42" s="199"/>
      <c r="G42" s="200"/>
      <c r="H42" s="200"/>
      <c r="I42" s="196"/>
      <c r="J42" s="196"/>
      <c r="K42" s="38"/>
      <c r="L42" s="197"/>
      <c r="M42" s="197"/>
      <c r="N42" s="197"/>
      <c r="O42" s="41"/>
      <c r="P42" s="169"/>
      <c r="Q42" s="174"/>
      <c r="R42" s="175"/>
      <c r="S42" s="175"/>
      <c r="T42" s="175"/>
      <c r="U42" s="175"/>
      <c r="V42" s="176"/>
    </row>
    <row r="43" spans="1:28" x14ac:dyDescent="0.25">
      <c r="A43" s="14"/>
      <c r="B43" s="198"/>
      <c r="C43" s="198"/>
      <c r="D43" s="199"/>
      <c r="E43" s="199"/>
      <c r="F43" s="199"/>
      <c r="G43" s="200"/>
      <c r="H43" s="200"/>
      <c r="I43" s="196"/>
      <c r="J43" s="196"/>
      <c r="K43" s="38"/>
      <c r="L43" s="201"/>
      <c r="M43" s="201"/>
      <c r="N43" s="201"/>
      <c r="O43" s="41"/>
      <c r="P43" s="170"/>
      <c r="Q43" s="177"/>
      <c r="R43" s="178"/>
      <c r="S43" s="178"/>
      <c r="T43" s="178"/>
      <c r="U43" s="178"/>
      <c r="V43" s="179"/>
      <c r="X43" s="38"/>
      <c r="Y43" s="38"/>
      <c r="Z43" s="38"/>
      <c r="AA43" s="38"/>
      <c r="AB43" s="38"/>
    </row>
    <row r="44" spans="1:28" x14ac:dyDescent="0.25">
      <c r="A44" s="14"/>
      <c r="B44" s="198"/>
      <c r="C44" s="198"/>
      <c r="D44" s="199"/>
      <c r="E44" s="199"/>
      <c r="F44" s="199"/>
      <c r="G44" s="200"/>
      <c r="H44" s="200"/>
      <c r="I44" s="196"/>
      <c r="J44" s="196"/>
      <c r="K44" s="38"/>
      <c r="L44" s="201"/>
      <c r="M44" s="201"/>
      <c r="N44" s="201"/>
      <c r="O44" s="41"/>
      <c r="Q44" s="38"/>
      <c r="V44" s="39"/>
    </row>
    <row r="45" spans="1:28" x14ac:dyDescent="0.25">
      <c r="A45" s="14"/>
      <c r="B45" s="198"/>
      <c r="C45" s="198"/>
      <c r="D45" s="199"/>
      <c r="E45" s="199"/>
      <c r="F45" s="199"/>
      <c r="G45" s="200"/>
      <c r="H45" s="200"/>
      <c r="I45" s="196"/>
      <c r="J45" s="196"/>
      <c r="L45" s="197"/>
      <c r="M45" s="197"/>
      <c r="N45" s="197"/>
      <c r="O45" s="41"/>
      <c r="R45" s="40" t="s">
        <v>17</v>
      </c>
      <c r="S45" s="40"/>
      <c r="T45" s="40"/>
      <c r="U45" s="40"/>
      <c r="V45" s="39"/>
    </row>
    <row r="46" spans="1:28" x14ac:dyDescent="0.25">
      <c r="A46" s="43"/>
      <c r="B46" s="198"/>
      <c r="C46" s="198"/>
      <c r="D46" s="199"/>
      <c r="E46" s="199"/>
      <c r="F46" s="199"/>
      <c r="G46" s="200"/>
      <c r="H46" s="200"/>
      <c r="I46" s="196"/>
      <c r="J46" s="196"/>
      <c r="O46" s="69"/>
      <c r="V46" s="39"/>
    </row>
    <row r="47" spans="1:28" x14ac:dyDescent="0.25">
      <c r="A47" s="14"/>
      <c r="B47" s="198"/>
      <c r="C47" s="198"/>
      <c r="D47" s="199"/>
      <c r="E47" s="199"/>
      <c r="F47" s="199"/>
      <c r="G47" s="200"/>
      <c r="H47" s="200"/>
      <c r="I47" s="196"/>
      <c r="J47" s="196"/>
      <c r="Q47" s="15"/>
      <c r="R47" s="33"/>
      <c r="S47" s="33"/>
      <c r="T47" s="33"/>
      <c r="U47" s="33"/>
      <c r="V47" s="42"/>
    </row>
    <row r="48" spans="1:28" x14ac:dyDescent="0.25">
      <c r="A48" s="14"/>
      <c r="B48" s="194"/>
      <c r="C48" s="195"/>
      <c r="D48" s="195"/>
      <c r="E48" s="195"/>
      <c r="F48" s="195"/>
      <c r="G48" s="195"/>
      <c r="H48" s="195"/>
      <c r="I48" s="196"/>
      <c r="J48" s="196"/>
      <c r="L48" s="197"/>
      <c r="M48" s="197"/>
      <c r="N48" s="197"/>
      <c r="O48" s="55"/>
      <c r="R48" s="15" t="s">
        <v>16</v>
      </c>
      <c r="S48" s="15"/>
      <c r="T48" s="15"/>
      <c r="U48" s="15"/>
      <c r="V48" s="3" t="s">
        <v>5</v>
      </c>
    </row>
    <row r="49" spans="1:22" x14ac:dyDescent="0.25">
      <c r="A49" s="14"/>
      <c r="R49" s="13"/>
      <c r="S49" s="15"/>
      <c r="T49" s="15"/>
      <c r="U49" s="15"/>
      <c r="V49" s="3"/>
    </row>
    <row r="50" spans="1:22" ht="21" x14ac:dyDescent="0.35">
      <c r="A50" s="188" t="s">
        <v>61</v>
      </c>
      <c r="B50" s="189"/>
      <c r="C50" s="189"/>
      <c r="D50" s="189"/>
      <c r="E50" s="189"/>
      <c r="F50" s="189"/>
      <c r="G50" s="189"/>
      <c r="H50" s="189"/>
      <c r="I50" s="189"/>
      <c r="J50" s="189"/>
      <c r="K50" s="189"/>
      <c r="L50" s="189"/>
      <c r="M50" s="189"/>
      <c r="N50" s="189"/>
      <c r="O50" s="189"/>
      <c r="P50" s="189"/>
      <c r="Q50" s="189"/>
      <c r="R50" s="189"/>
      <c r="S50" s="189"/>
      <c r="T50" s="189"/>
      <c r="U50" s="189"/>
      <c r="V50" s="190"/>
    </row>
    <row r="51" spans="1:22" ht="18.75" x14ac:dyDescent="0.3">
      <c r="A51" s="83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5"/>
    </row>
    <row r="52" spans="1:22" ht="21" x14ac:dyDescent="0.35">
      <c r="A52" s="117" t="s">
        <v>62</v>
      </c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118"/>
      <c r="N52" s="118"/>
      <c r="O52" s="118"/>
      <c r="P52" s="118"/>
      <c r="Q52" s="118"/>
      <c r="R52" s="118"/>
      <c r="S52" s="118"/>
      <c r="T52" s="118"/>
      <c r="U52" s="118"/>
      <c r="V52" s="119"/>
    </row>
    <row r="53" spans="1:22" ht="18.75" x14ac:dyDescent="0.3">
      <c r="A53" s="127" t="s">
        <v>63</v>
      </c>
      <c r="B53" s="128"/>
      <c r="C53" s="128"/>
      <c r="D53" s="128"/>
      <c r="E53" s="128"/>
      <c r="F53" s="128"/>
      <c r="G53" s="128"/>
      <c r="H53" s="128"/>
      <c r="I53" s="128"/>
      <c r="J53" s="128"/>
      <c r="K53" s="128"/>
      <c r="L53" s="128"/>
      <c r="M53" s="128"/>
      <c r="N53" s="128"/>
      <c r="O53" s="128"/>
      <c r="P53" s="128"/>
      <c r="Q53" s="128"/>
      <c r="R53" s="128"/>
      <c r="S53" s="128"/>
      <c r="T53" s="128"/>
      <c r="U53" s="128"/>
      <c r="V53" s="129"/>
    </row>
    <row r="54" spans="1:22" ht="18.75" x14ac:dyDescent="0.3">
      <c r="A54" s="112" t="s">
        <v>78</v>
      </c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4"/>
    </row>
    <row r="55" spans="1:22" x14ac:dyDescent="0.25">
      <c r="A55" s="183"/>
      <c r="B55" s="184"/>
      <c r="C55" s="184"/>
      <c r="D55" s="184"/>
      <c r="E55" s="184"/>
      <c r="F55" s="184"/>
      <c r="G55" s="184"/>
      <c r="H55" s="184"/>
      <c r="I55" s="184"/>
      <c r="J55" s="184"/>
      <c r="K55" s="184"/>
      <c r="L55" s="184"/>
      <c r="M55" s="184"/>
      <c r="N55" s="184"/>
      <c r="O55" s="184"/>
      <c r="P55" s="184"/>
      <c r="Q55" s="184"/>
      <c r="R55" s="184"/>
      <c r="S55" s="184"/>
      <c r="T55" s="184"/>
      <c r="U55" s="184"/>
      <c r="V55" s="184"/>
    </row>
    <row r="710" spans="4:4" x14ac:dyDescent="0.25">
      <c r="D710"/>
    </row>
    <row r="711" spans="4:4" x14ac:dyDescent="0.25">
      <c r="D711" t="s">
        <v>29</v>
      </c>
    </row>
    <row r="712" spans="4:4" x14ac:dyDescent="0.25">
      <c r="D712" s="13" t="s">
        <v>30</v>
      </c>
    </row>
    <row r="713" spans="4:4" x14ac:dyDescent="0.25">
      <c r="D713" s="15" t="s">
        <v>64</v>
      </c>
    </row>
  </sheetData>
  <sheetProtection algorithmName="SHA-512" hashValue="ZMDmIOD4ztjvOEJpiHGF7Srs3bQnWgZmXqck/LHkxNofZ5BqMSLwmirK1SVN58lk3dyk71rgSRNdF/X76OShOg==" saltValue="bSuS042BTOaYIj2kZ4XL6g==" spinCount="100000" sheet="1" selectLockedCells="1"/>
  <protectedRanges>
    <protectedRange password="C696" sqref="F3:G3" name="Name"/>
    <protectedRange password="C696" sqref="M3:M4" name="ID"/>
    <protectedRange password="C696" sqref="V3" name="PO"/>
    <protectedRange password="C696" sqref="V4:V5" name="phone"/>
  </protectedRanges>
  <mergeCells count="191">
    <mergeCell ref="A2:V2"/>
    <mergeCell ref="D3:I3"/>
    <mergeCell ref="K3:L3"/>
    <mergeCell ref="M3:P3"/>
    <mergeCell ref="T3:V3"/>
    <mergeCell ref="K4:L4"/>
    <mergeCell ref="M4:P4"/>
    <mergeCell ref="T4:V4"/>
    <mergeCell ref="M5:P5"/>
    <mergeCell ref="A7:V7"/>
    <mergeCell ref="H9:I9"/>
    <mergeCell ref="J9:K9"/>
    <mergeCell ref="L9:M9"/>
    <mergeCell ref="N9:O9"/>
    <mergeCell ref="P9:Q9"/>
    <mergeCell ref="R9:S9"/>
    <mergeCell ref="T9:U9"/>
    <mergeCell ref="V9:V15"/>
    <mergeCell ref="R10:S10"/>
    <mergeCell ref="T10:U10"/>
    <mergeCell ref="A11:F11"/>
    <mergeCell ref="H11:I11"/>
    <mergeCell ref="J11:K11"/>
    <mergeCell ref="L11:M11"/>
    <mergeCell ref="N11:O11"/>
    <mergeCell ref="P11:Q11"/>
    <mergeCell ref="R11:S11"/>
    <mergeCell ref="T11:U11"/>
    <mergeCell ref="A10:F10"/>
    <mergeCell ref="H10:I10"/>
    <mergeCell ref="J10:K10"/>
    <mergeCell ref="L10:M10"/>
    <mergeCell ref="N10:O10"/>
    <mergeCell ref="P10:Q10"/>
    <mergeCell ref="R12:S12"/>
    <mergeCell ref="T12:U12"/>
    <mergeCell ref="A14:F14"/>
    <mergeCell ref="H14:U14"/>
    <mergeCell ref="A16:F16"/>
    <mergeCell ref="H16:I16"/>
    <mergeCell ref="J16:K16"/>
    <mergeCell ref="L16:M16"/>
    <mergeCell ref="N16:O16"/>
    <mergeCell ref="P16:Q16"/>
    <mergeCell ref="A12:F12"/>
    <mergeCell ref="H12:I12"/>
    <mergeCell ref="J12:K12"/>
    <mergeCell ref="L12:M12"/>
    <mergeCell ref="N12:O12"/>
    <mergeCell ref="P12:Q12"/>
    <mergeCell ref="A19:F19"/>
    <mergeCell ref="B20:G20"/>
    <mergeCell ref="H20:I20"/>
    <mergeCell ref="J20:K20"/>
    <mergeCell ref="L20:M20"/>
    <mergeCell ref="N20:O20"/>
    <mergeCell ref="R16:S16"/>
    <mergeCell ref="T16:U16"/>
    <mergeCell ref="A17:F17"/>
    <mergeCell ref="H17:I17"/>
    <mergeCell ref="J17:K17"/>
    <mergeCell ref="L17:M17"/>
    <mergeCell ref="N17:O17"/>
    <mergeCell ref="P17:Q17"/>
    <mergeCell ref="R17:S17"/>
    <mergeCell ref="T17:U17"/>
    <mergeCell ref="P20:Q20"/>
    <mergeCell ref="R20:S20"/>
    <mergeCell ref="T20:U20"/>
    <mergeCell ref="B21:F21"/>
    <mergeCell ref="B22:G22"/>
    <mergeCell ref="B24:F24"/>
    <mergeCell ref="H24:I24"/>
    <mergeCell ref="J24:K24"/>
    <mergeCell ref="L24:M24"/>
    <mergeCell ref="N24:O24"/>
    <mergeCell ref="P24:Q24"/>
    <mergeCell ref="R24:S24"/>
    <mergeCell ref="T24:U24"/>
    <mergeCell ref="B25:F25"/>
    <mergeCell ref="H25:I25"/>
    <mergeCell ref="J25:K25"/>
    <mergeCell ref="L25:M25"/>
    <mergeCell ref="N25:O25"/>
    <mergeCell ref="P25:Q25"/>
    <mergeCell ref="R25:S25"/>
    <mergeCell ref="T25:U25"/>
    <mergeCell ref="A27:F27"/>
    <mergeCell ref="B28:F28"/>
    <mergeCell ref="H28:I28"/>
    <mergeCell ref="J28:K28"/>
    <mergeCell ref="L28:M28"/>
    <mergeCell ref="N28:O28"/>
    <mergeCell ref="P28:Q28"/>
    <mergeCell ref="R28:S28"/>
    <mergeCell ref="T28:U28"/>
    <mergeCell ref="R29:S29"/>
    <mergeCell ref="T29:U29"/>
    <mergeCell ref="B30:F30"/>
    <mergeCell ref="B31:F31"/>
    <mergeCell ref="H31:I31"/>
    <mergeCell ref="J31:K31"/>
    <mergeCell ref="L31:M31"/>
    <mergeCell ref="N31:O31"/>
    <mergeCell ref="P31:Q31"/>
    <mergeCell ref="R31:S31"/>
    <mergeCell ref="B29:F29"/>
    <mergeCell ref="H29:I29"/>
    <mergeCell ref="J29:K29"/>
    <mergeCell ref="L29:M29"/>
    <mergeCell ref="N29:O29"/>
    <mergeCell ref="P29:Q29"/>
    <mergeCell ref="B35:G35"/>
    <mergeCell ref="A36:F36"/>
    <mergeCell ref="H36:I36"/>
    <mergeCell ref="J36:K36"/>
    <mergeCell ref="L36:M36"/>
    <mergeCell ref="N36:O36"/>
    <mergeCell ref="T31:U31"/>
    <mergeCell ref="A32:F32"/>
    <mergeCell ref="H34:I34"/>
    <mergeCell ref="J34:K34"/>
    <mergeCell ref="L34:M34"/>
    <mergeCell ref="N34:O34"/>
    <mergeCell ref="P34:Q34"/>
    <mergeCell ref="R34:S34"/>
    <mergeCell ref="T34:U34"/>
    <mergeCell ref="P36:Q36"/>
    <mergeCell ref="R36:S36"/>
    <mergeCell ref="T36:U36"/>
    <mergeCell ref="B41:C41"/>
    <mergeCell ref="D41:F41"/>
    <mergeCell ref="G41:H41"/>
    <mergeCell ref="I41:J41"/>
    <mergeCell ref="T37:U37"/>
    <mergeCell ref="A38:F38"/>
    <mergeCell ref="H38:I38"/>
    <mergeCell ref="J38:K38"/>
    <mergeCell ref="L38:M38"/>
    <mergeCell ref="N38:O38"/>
    <mergeCell ref="P38:Q38"/>
    <mergeCell ref="R38:S38"/>
    <mergeCell ref="T38:U38"/>
    <mergeCell ref="A37:G37"/>
    <mergeCell ref="H37:I37"/>
    <mergeCell ref="J37:K37"/>
    <mergeCell ref="L37:M37"/>
    <mergeCell ref="N37:O37"/>
    <mergeCell ref="P37:Q37"/>
    <mergeCell ref="R37:S37"/>
    <mergeCell ref="B40:J40"/>
    <mergeCell ref="L40:N40"/>
    <mergeCell ref="P40:P43"/>
    <mergeCell ref="Q40:V43"/>
    <mergeCell ref="L44:N44"/>
    <mergeCell ref="B45:C45"/>
    <mergeCell ref="D45:F45"/>
    <mergeCell ref="G45:H45"/>
    <mergeCell ref="I45:J45"/>
    <mergeCell ref="L45:N45"/>
    <mergeCell ref="B42:C42"/>
    <mergeCell ref="D42:F42"/>
    <mergeCell ref="G42:H42"/>
    <mergeCell ref="I42:J42"/>
    <mergeCell ref="L42:N42"/>
    <mergeCell ref="B43:C43"/>
    <mergeCell ref="D43:F43"/>
    <mergeCell ref="G43:H43"/>
    <mergeCell ref="I43:J43"/>
    <mergeCell ref="L43:N43"/>
    <mergeCell ref="B46:C46"/>
    <mergeCell ref="D46:F46"/>
    <mergeCell ref="G46:H46"/>
    <mergeCell ref="I46:J46"/>
    <mergeCell ref="B47:C47"/>
    <mergeCell ref="D47:F47"/>
    <mergeCell ref="G47:H47"/>
    <mergeCell ref="I47:J47"/>
    <mergeCell ref="B44:C44"/>
    <mergeCell ref="D44:F44"/>
    <mergeCell ref="G44:H44"/>
    <mergeCell ref="I44:J44"/>
    <mergeCell ref="A53:V53"/>
    <mergeCell ref="A54:V54"/>
    <mergeCell ref="A55:V55"/>
    <mergeCell ref="B48:H48"/>
    <mergeCell ref="I48:J48"/>
    <mergeCell ref="L48:N48"/>
    <mergeCell ref="A50:V50"/>
    <mergeCell ref="A51:V51"/>
    <mergeCell ref="A52:V52"/>
  </mergeCells>
  <conditionalFormatting sqref="I48:J48">
    <cfRule type="cellIs" dxfId="0" priority="1" operator="equal">
      <formula>"ERROR"</formula>
    </cfRule>
  </conditionalFormatting>
  <dataValidations count="35">
    <dataValidation operator="lessThan" allowBlank="1" showErrorMessage="1" error="The amount was entered as a positive, please enter as a negative." promptTitle="ENTER AS NEGATIVE" prompt="Enter advances received prior to travel._x000a_" sqref="O43" xr:uid="{00000000-0002-0000-0100-000000000000}"/>
    <dataValidation type="decimal" operator="greaterThan" allowBlank="1" showInputMessage="1" showErrorMessage="1" promptTitle="ENTER FULL M &amp; I AMOUNT" prompt="Enter full amount of Meals and Incidentals Rate_x000a_" sqref="H33" xr:uid="{00000000-0002-0000-0100-000001000000}">
      <formula1>0.01</formula1>
    </dataValidation>
    <dataValidation type="textLength" operator="greaterThan" allowBlank="1" showInputMessage="1" showErrorMessage="1" prompt="Enter your address destination_x000a_" sqref="H12:U12" xr:uid="{00000000-0002-0000-0100-000002000000}">
      <formula1>1</formula1>
    </dataValidation>
    <dataValidation allowBlank="1" showInputMessage="1" showErrorMessage="1" prompt="Enter Base Work Site location" sqref="T4:V4" xr:uid="{00000000-0002-0000-0100-000003000000}"/>
    <dataValidation allowBlank="1" showInputMessage="1" showErrorMessage="1" prompt="Enter Home Address" sqref="T3:V3" xr:uid="{00000000-0002-0000-0100-000004000000}"/>
    <dataValidation allowBlank="1" showInputMessage="1" showErrorMessage="1" prompt="Enter Authorization # from SciQuest that travel is related to._x000a_" sqref="M5:P5" xr:uid="{00000000-0002-0000-0100-000005000000}"/>
    <dataValidation allowBlank="1" showInputMessage="1" showErrorMessage="1" prompt="Enter brief description (Internet, phone, etc....)_x000a__x000a__x000a_" sqref="H30" xr:uid="{00000000-0002-0000-0100-000006000000}"/>
    <dataValidation allowBlank="1" showInputMessage="1" showErrorMessage="1" prompt="Enter Amount for Other expenses_x000a__x000a_" sqref="I30 K30 M30 O30 Q30 S30 U30" xr:uid="{00000000-0002-0000-0100-000007000000}"/>
    <dataValidation allowBlank="1" showInputMessage="1" showErrorMessage="1" prompt="Enter brief description (Internet, etc....)_x000a__x000a__x000a_" sqref="T30 J30 L30 N30 P30 R30" xr:uid="{00000000-0002-0000-0100-000008000000}"/>
    <dataValidation allowBlank="1" showErrorMessage="1" sqref="B48" xr:uid="{00000000-0002-0000-0100-000009000000}"/>
    <dataValidation allowBlank="1" showInputMessage="1" showErrorMessage="1" prompt="Enter Commute Mileage_x000a_" sqref="R23 H23 J23 L23 N23 P23 T23" xr:uid="{00000000-0002-0000-0100-00000A000000}"/>
    <dataValidation type="textLength" operator="greaterThan" allowBlank="1" showInputMessage="1" showErrorMessage="1" prompt="Enter your beginning address, worksite or if leaving from home enter 'Home'_x000a_" sqref="H11:U11" xr:uid="{00000000-0002-0000-0100-00000B000000}">
      <formula1>1</formula1>
    </dataValidation>
    <dataValidation type="list" allowBlank="1" showInputMessage="1" showErrorMessage="1" error="PLEASE SELECT FROM THE DROPDOWN BOX" promptTitle="PICK TRAVEL DAY" prompt="Is this your first or last travel day or not first/last day?" sqref="H34:U34" xr:uid="{00000000-0002-0000-0100-00000C000000}">
      <formula1>$D$711:$D$713</formula1>
    </dataValidation>
    <dataValidation allowBlank="1" showInputMessage="1" showErrorMessage="1" prompt="ENTER AIRFARE AMOUNT IF PAID OUT-OF-POCKET_x000a_" sqref="H20:U20" xr:uid="{00000000-0002-0000-0100-00000D000000}"/>
    <dataValidation allowBlank="1" showInputMessage="1" showErrorMessage="1" prompt="Enter Vicinity Mileage" sqref="R22 H22 J22 L22 N22 P22 T22" xr:uid="{00000000-0002-0000-0100-00000E000000}"/>
    <dataValidation allowBlank="1" showInputMessage="1" showErrorMessage="1" promptTitle="Registration Fees" prompt="Enter Registration Amount if paid out-of-pocket_x000a_" sqref="H17:U17" xr:uid="{00000000-0002-0000-0100-00000F000000}"/>
    <dataValidation allowBlank="1" showInputMessage="1" showErrorMessage="1" promptTitle="Purpose of Travel" prompt="Enter brief description for travel_x000a_" sqref="H16:U16" xr:uid="{00000000-0002-0000-0100-000010000000}"/>
    <dataValidation allowBlank="1" showInputMessage="1" showErrorMessage="1" promptTitle="Total Validation" prompt="This total should agree with total day totals in O42 &quot;Total to be charged&quot;_x000a__x000a_" sqref="I48:J48" xr:uid="{00000000-0002-0000-0100-000011000000}"/>
    <dataValidation allowBlank="1" showInputMessage="1" showErrorMessage="1" promptTitle="ENTER AMOUNTS ONLY" prompt="Enter amount spent for other travel expense." sqref="H37:I37" xr:uid="{00000000-0002-0000-0100-000012000000}"/>
    <dataValidation type="decimal" operator="greaterThan" allowBlank="1" showInputMessage="1" showErrorMessage="1" promptTitle="ENTER FULL M &amp; I AMOUNT" prompt="Enter full amount of Meals and Incidentals Rate." sqref="H35 J35 L35 N35 P35 R35 T35" xr:uid="{00000000-0002-0000-0100-000013000000}">
      <formula1>0.01</formula1>
    </dataValidation>
    <dataValidation allowBlank="1" showInputMessage="1" showErrorMessage="1" prompt="Enter fax number_x000a_" sqref="V5" xr:uid="{00000000-0002-0000-0100-000014000000}"/>
    <dataValidation allowBlank="1" showInputMessage="1" showErrorMessage="1" promptTitle="ENTER AMOUNTS ONLY" prompt="Enter amount spent for other transportation." sqref="H25:U25" xr:uid="{00000000-0002-0000-0100-000015000000}"/>
    <dataValidation type="textLength" operator="greaterThan" allowBlank="1" showInputMessage="1" showErrorMessage="1" promptTitle="ENTER TEXT ONLY" prompt="Enter other transportation description_x000a__x000a_" sqref="H24:U24" xr:uid="{00000000-0002-0000-0100-000016000000}">
      <formula1>1</formula1>
    </dataValidation>
    <dataValidation allowBlank="1" showInputMessage="1" showErrorMessage="1" prompt="Enter lodging taxes_x000a_" sqref="H29:U29" xr:uid="{00000000-0002-0000-0100-000017000000}"/>
    <dataValidation allowBlank="1" showInputMessage="1" showErrorMessage="1" prompt="Enter lodging room rate only" sqref="H28:U28" xr:uid="{00000000-0002-0000-0100-000018000000}"/>
    <dataValidation allowBlank="1" showInputMessage="1" showErrorMessage="1" prompt="Enter Personal Vehicle mileage" sqref="P21 R21 N21 L21 J21 H21 T21" xr:uid="{00000000-0002-0000-0100-000019000000}"/>
    <dataValidation allowBlank="1" showInputMessage="1" showErrorMessage="1" prompt="Enter amount spent for other travel expense." sqref="J37:U37" xr:uid="{00000000-0002-0000-0100-00001A000000}"/>
    <dataValidation allowBlank="1" showInputMessage="1" showErrorMessage="1" promptTitle="ENTER TEXT ONLY" prompt="Enter other travel expense description_x000a__x000a_" sqref="H36:U36" xr:uid="{00000000-0002-0000-0100-00001B000000}"/>
    <dataValidation allowBlank="1" showInputMessage="1" showErrorMessage="1" prompt="Enter Index number" sqref="D41:D47" xr:uid="{00000000-0002-0000-0100-00001C000000}"/>
    <dataValidation type="list" allowBlank="1" showInputMessage="1" showErrorMessage="1" prompt="Enter E or F for chart_x000a_" sqref="C41" xr:uid="{00000000-0002-0000-0100-00001D000000}">
      <formula1>$CL$4:$CL$5</formula1>
    </dataValidation>
    <dataValidation type="decimal" operator="lessThan" allowBlank="1" showInputMessage="1" showErrorMessage="1" error="The amount was entered as a positive, please enter as a negative." promptTitle="ENTER AS NEGATIVE" prompt="Enter registration and hotel fees put on RSCC_x000a_ procard_x000a_" sqref="O44" xr:uid="{00000000-0002-0000-0100-00001E000000}">
      <formula1>0</formula1>
    </dataValidation>
    <dataValidation type="decimal" operator="lessThan" allowBlank="1" showInputMessage="1" showErrorMessage="1" error="The amount was entered as a positive, please enter as a negative." promptTitle="ENTER AS NEGATIVE" prompt="Enter advances received prior to travel._x000a_" sqref="O42 O45" xr:uid="{00000000-0002-0000-0100-00001F000000}">
      <formula1>0</formula1>
    </dataValidation>
    <dataValidation allowBlank="1" showInputMessage="1" showErrorMessage="1" prompt="Please enter name" sqref="M3" xr:uid="{00000000-0002-0000-0100-000020000000}"/>
    <dataValidation allowBlank="1" showInputMessage="1" showErrorMessage="1" prompt="Please enter your Banner Employee ID.  You should be able to find it on your time sheet." sqref="M4" xr:uid="{00000000-0002-0000-0100-000021000000}"/>
    <dataValidation type="date" allowBlank="1" showInputMessage="1" showErrorMessage="1" prompt="ENTER DATE MM/DD/YYYY_x000a_" sqref="H10:U10" xr:uid="{00000000-0002-0000-0100-000022000000}">
      <formula1>39083</formula1>
      <formula2>109210</formula2>
    </dataValidation>
  </dataValidations>
  <hyperlinks>
    <hyperlink ref="I35" r:id="rId1" display="=@SUM(IF(T35=&quot;first/last day&quot;,T34*75%,T36)+(IF(T35=&quot;NOT FIRST/LAST DAY&quot;,$h$34)+(IF(t35=&quot;n/a&quot;,$I$34))))" xr:uid="{00000000-0004-0000-0100-000000000000}"/>
    <hyperlink ref="K35" r:id="rId2" display="=@SUM(IF(T35=&quot;first/last day&quot;,T34*75%,T36)+(IF(T35=&quot;NOT FIRST/LAST DAY&quot;,$h$34)+(IF(t35=&quot;n/a&quot;,$I$34))))" xr:uid="{00000000-0004-0000-0100-000001000000}"/>
    <hyperlink ref="M35" r:id="rId3" display="=@SUM(IF(T35=&quot;first/last day&quot;,T34*75%,T36)+(IF(T35=&quot;NOT FIRST/LAST DAY&quot;,$h$34)+(IF(t35=&quot;n/a&quot;,$I$34))))" xr:uid="{00000000-0004-0000-0100-000002000000}"/>
    <hyperlink ref="O35" r:id="rId4" display="=@SUM(IF(T35=&quot;first/last day&quot;,T34*75%,T36)+(IF(T35=&quot;NOT FIRST/LAST DAY&quot;,$h$34)+(IF(t35=&quot;n/a&quot;,$I$34))))" xr:uid="{00000000-0004-0000-0100-000003000000}"/>
    <hyperlink ref="Q35" r:id="rId5" display="=@SUM(IF(T35=&quot;first/last day&quot;,T34*75%,T36)+(IF(T35=&quot;NOT FIRST/LAST DAY&quot;,$h$34)+(IF(t35=&quot;n/a&quot;,$I$34))))" xr:uid="{00000000-0004-0000-0100-000004000000}"/>
    <hyperlink ref="S35" r:id="rId6" display="=@SUM(IF(T35=&quot;first/last day&quot;,T34*75%,T36)+(IF(T35=&quot;NOT FIRST/LAST DAY&quot;,$h$34)+(IF(t35=&quot;n/a&quot;,$I$34))))" xr:uid="{00000000-0004-0000-0100-000005000000}"/>
    <hyperlink ref="U35" r:id="rId7" display="=@SUM(IF(T35=&quot;first/last day&quot;,T34*75%,T36)+(IF(T35=&quot;NOT FIRST/LAST DAY&quot;,$h$34)+(IF(t35=&quot;n/a&quot;,$I$34))))" xr:uid="{00000000-0004-0000-0100-000006000000}"/>
    <hyperlink ref="F23" r:id="rId8" xr:uid="{00000000-0004-0000-0100-000007000000}"/>
    <hyperlink ref="A7:V7" r:id="rId9" display="RSCC Travel Policy BA-01-01" xr:uid="{00000000-0004-0000-0100-000008000000}"/>
  </hyperlinks>
  <pageMargins left="0.7" right="0.7" top="0.75" bottom="0.75" header="0.3" footer="0.3"/>
  <pageSetup scale="61" orientation="landscape" r:id="rId10"/>
  <headerFooter>
    <oddFooter>&amp;C&amp;A&amp;R&amp;"-,Bold"&amp;14&amp;KFF0000TR-3</oddFooter>
  </headerFooter>
  <drawing r:id="rId1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Chart" prompt="Enter your Chart_x000a_" xr:uid="{00000000-0002-0000-0100-000023000000}">
          <x14:formula1>
            <xm:f>Sheet1!$A$15:$A$19</xm:f>
          </x14:formula1>
          <xm:sqref>B42:C42</xm:sqref>
        </x14:dataValidation>
        <x14:dataValidation type="list" allowBlank="1" showInputMessage="1" showErrorMessage="1" prompt="Enter account number" xr:uid="{00000000-0002-0000-0100-000024000000}">
          <x14:formula1>
            <xm:f>Sheet1!$A$1:$A$12</xm:f>
          </x14:formula1>
          <xm:sqref>G42:H47</xm:sqref>
        </x14:dataValidation>
        <x14:dataValidation type="list" allowBlank="1" showInputMessage="1" showErrorMessage="1" prompt="Enter E or F for chart_x000a_" xr:uid="{00000000-0002-0000-0100-000025000000}">
          <x14:formula1>
            <xm:f>Sheet1!$A$15:$A$19</xm:f>
          </x14:formula1>
          <xm:sqref>B43:C47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5"/>
  <sheetViews>
    <sheetView workbookViewId="0">
      <selection activeCell="B12" sqref="B12"/>
    </sheetView>
  </sheetViews>
  <sheetFormatPr defaultRowHeight="15" x14ac:dyDescent="0.25"/>
  <cols>
    <col min="2" max="2" width="32.7109375" bestFit="1" customWidth="1"/>
  </cols>
  <sheetData>
    <row r="1" spans="1:2" x14ac:dyDescent="0.25">
      <c r="A1">
        <v>73100</v>
      </c>
      <c r="B1" t="s">
        <v>38</v>
      </c>
    </row>
    <row r="2" spans="1:2" x14ac:dyDescent="0.25">
      <c r="A2">
        <v>73101</v>
      </c>
      <c r="B2" t="s">
        <v>39</v>
      </c>
    </row>
    <row r="3" spans="1:2" x14ac:dyDescent="0.25">
      <c r="A3">
        <v>73102</v>
      </c>
      <c r="B3" t="s">
        <v>40</v>
      </c>
    </row>
    <row r="4" spans="1:2" x14ac:dyDescent="0.25">
      <c r="A4">
        <v>73103</v>
      </c>
      <c r="B4" t="s">
        <v>41</v>
      </c>
    </row>
    <row r="5" spans="1:2" x14ac:dyDescent="0.25">
      <c r="A5">
        <v>73200</v>
      </c>
      <c r="B5" t="s">
        <v>42</v>
      </c>
    </row>
    <row r="6" spans="1:2" x14ac:dyDescent="0.25">
      <c r="A6">
        <v>73202</v>
      </c>
      <c r="B6" t="s">
        <v>43</v>
      </c>
    </row>
    <row r="7" spans="1:2" x14ac:dyDescent="0.25">
      <c r="A7">
        <v>73203</v>
      </c>
      <c r="B7" t="s">
        <v>44</v>
      </c>
    </row>
    <row r="8" spans="1:2" x14ac:dyDescent="0.25">
      <c r="A8">
        <v>73300</v>
      </c>
      <c r="B8" t="s">
        <v>45</v>
      </c>
    </row>
    <row r="9" spans="1:2" x14ac:dyDescent="0.25">
      <c r="A9">
        <v>73400</v>
      </c>
      <c r="B9" t="s">
        <v>46</v>
      </c>
    </row>
    <row r="10" spans="1:2" x14ac:dyDescent="0.25">
      <c r="A10">
        <v>73500</v>
      </c>
      <c r="B10" t="s">
        <v>47</v>
      </c>
    </row>
    <row r="11" spans="1:2" x14ac:dyDescent="0.25">
      <c r="A11">
        <v>73600</v>
      </c>
      <c r="B11" t="s">
        <v>83</v>
      </c>
    </row>
    <row r="12" spans="1:2" x14ac:dyDescent="0.25">
      <c r="A12">
        <v>73800</v>
      </c>
      <c r="B12" t="s">
        <v>48</v>
      </c>
    </row>
    <row r="15" spans="1:2" x14ac:dyDescent="0.25">
      <c r="A15" s="1" t="s">
        <v>49</v>
      </c>
    </row>
    <row r="16" spans="1:2" x14ac:dyDescent="0.25">
      <c r="A16" s="1" t="s">
        <v>50</v>
      </c>
    </row>
    <row r="17" spans="1:1" x14ac:dyDescent="0.25">
      <c r="A17" s="1" t="s">
        <v>51</v>
      </c>
    </row>
    <row r="18" spans="1:1" x14ac:dyDescent="0.25">
      <c r="A18" s="1" t="s">
        <v>52</v>
      </c>
    </row>
    <row r="19" spans="1:1" x14ac:dyDescent="0.25">
      <c r="A19" s="1" t="s">
        <v>53</v>
      </c>
    </row>
    <row r="24" spans="1:1" x14ac:dyDescent="0.25">
      <c r="A24" s="9" t="s">
        <v>54</v>
      </c>
    </row>
    <row r="25" spans="1:1" ht="41.25" x14ac:dyDescent="0.25">
      <c r="A25" s="10"/>
    </row>
  </sheetData>
  <sheetProtection algorithmName="SHA-512" hashValue="1VEG0rjmkgI8y0KW831Bzpl9/CsnkcaHbJT+N8T5+KSTFTVlgtImfqO3G3bdvYNhEBd2+pw62HiYagAl0Wpx1w==" saltValue="BUlB2L+6in8RmJwt8zUqpg==" spinCount="100000" sheet="1" objects="1" scenarios="1" selectLockedCell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Claim Page 1</vt:lpstr>
      <vt:lpstr>Claim Page 2</vt:lpstr>
      <vt:lpstr>Sheet1</vt:lpstr>
      <vt:lpstr>'Claim Page 1'!Print_Area</vt:lpstr>
      <vt:lpstr>'Claim Page 2'!Print_Area</vt:lpstr>
    </vt:vector>
  </TitlesOfParts>
  <Company>ETSU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McCullough, Steve</cp:lastModifiedBy>
  <cp:lastPrinted>2020-01-09T15:56:03Z</cp:lastPrinted>
  <dcterms:created xsi:type="dcterms:W3CDTF">2007-10-02T04:02:22Z</dcterms:created>
  <dcterms:modified xsi:type="dcterms:W3CDTF">2025-01-03T15:20:00Z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S Version">
    <vt:lpwstr>14.12</vt:lpwstr>
  </property>
</Properties>
</file>